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gis University\Regis Classes\In-Class Problems\Principles II Class Problems\Principles II Class Problems\"/>
    </mc:Choice>
  </mc:AlternateContent>
  <xr:revisionPtr revIDLastSave="0" documentId="8_{93E148C9-223F-486A-8F53-39CC58FB425C}" xr6:coauthVersionLast="47" xr6:coauthVersionMax="47" xr10:uidLastSave="{00000000-0000-0000-0000-000000000000}"/>
  <bookViews>
    <workbookView xWindow="-120" yWindow="-120" windowWidth="29040" windowHeight="15720" xr2:uid="{351A8537-DF8D-4A3A-8F81-E7E8C4045D92}"/>
  </bookViews>
  <sheets>
    <sheet name="Decent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9" i="1" l="1"/>
  <c r="B398" i="1"/>
  <c r="B392" i="1"/>
  <c r="B391" i="1"/>
  <c r="H227" i="1"/>
  <c r="G227" i="1"/>
  <c r="H219" i="1"/>
  <c r="H228" i="1" s="1"/>
  <c r="G219" i="1"/>
  <c r="G228" i="1" s="1"/>
  <c r="H182" i="1"/>
  <c r="H183" i="1" s="1"/>
  <c r="G182" i="1"/>
  <c r="G183" i="1" s="1"/>
  <c r="H176" i="1"/>
  <c r="G176" i="1"/>
  <c r="H81" i="1"/>
  <c r="H128" i="1" s="1"/>
  <c r="F81" i="1"/>
  <c r="F128" i="1" s="1"/>
  <c r="H67" i="1"/>
  <c r="H111" i="1" s="1"/>
  <c r="F67" i="1"/>
  <c r="G232" i="1" l="1"/>
  <c r="F135" i="1"/>
  <c r="H232" i="1"/>
  <c r="H121" i="1"/>
  <c r="H135" i="1"/>
  <c r="F111" i="1"/>
  <c r="H233" i="1" l="1"/>
  <c r="H234" i="1"/>
  <c r="F121" i="1"/>
  <c r="J140" i="1"/>
  <c r="G233" i="1"/>
  <c r="G234" i="1"/>
</calcChain>
</file>

<file path=xl/sharedStrings.xml><?xml version="1.0" encoding="utf-8"?>
<sst xmlns="http://schemas.openxmlformats.org/spreadsheetml/2006/main" count="303" uniqueCount="233">
  <si>
    <t>Sunset Sailboat Company</t>
  </si>
  <si>
    <t>Are we on budget in regard to labor?</t>
  </si>
  <si>
    <t>1)</t>
  </si>
  <si>
    <t>Comparing the Labor Budget to Actual Labor Results</t>
  </si>
  <si>
    <t xml:space="preserve">The following reports budget and actual results for factory labor.  At the beginning of the month the </t>
  </si>
  <si>
    <t>labor budget was created under the assumption that 10 sailboats would be built during the month.</t>
  </si>
  <si>
    <t xml:space="preserve">The actual number of sailboats produced was 12 sailboats.  As a result, the original budget needs to be </t>
  </si>
  <si>
    <t>modified in order to account for the increase in production.  Once the budget is modified to reflect</t>
  </si>
  <si>
    <t>the increase in production, the modified budget can be compared to actual results and the variance</t>
  </si>
  <si>
    <t>calculated.</t>
  </si>
  <si>
    <t xml:space="preserve">The following report would be an important source of information for the person in charge of labor, and </t>
  </si>
  <si>
    <t xml:space="preserve">the report would be important tool to evaluate the person in charge of labor. </t>
  </si>
  <si>
    <t>Cost Center Reporting</t>
  </si>
  <si>
    <t>Labor Supervisor Budget Variance Report</t>
  </si>
  <si>
    <t>For the Month of July, 2XXX</t>
  </si>
  <si>
    <t>Budget at</t>
  </si>
  <si>
    <t>Actual Cost</t>
  </si>
  <si>
    <t>Variance</t>
  </si>
  <si>
    <t>10 Sailboats</t>
  </si>
  <si>
    <t>12 Sailboats</t>
  </si>
  <si>
    <t>Favorable</t>
  </si>
  <si>
    <t>Unfavorable</t>
  </si>
  <si>
    <t>Boat Painter</t>
  </si>
  <si>
    <t>Electrician</t>
  </si>
  <si>
    <t>Electronics Expert</t>
  </si>
  <si>
    <t>Engine Installer</t>
  </si>
  <si>
    <t>Fiberglass Technician</t>
  </si>
  <si>
    <t>Wood Worker</t>
  </si>
  <si>
    <t>Hardware Installer</t>
  </si>
  <si>
    <t>Quality Inspector</t>
  </si>
  <si>
    <t>Boat Detailer</t>
  </si>
  <si>
    <t>Boat Builder Internships</t>
  </si>
  <si>
    <t>Total Direct Labor</t>
  </si>
  <si>
    <t>Net Direct Labor Variance</t>
  </si>
  <si>
    <t>Parts Manager</t>
  </si>
  <si>
    <t>Production Coordinator</t>
  </si>
  <si>
    <t>Janitor</t>
  </si>
  <si>
    <t>Factory Maintenance</t>
  </si>
  <si>
    <t>Labor Supervisor</t>
  </si>
  <si>
    <t>Factory Supervisor</t>
  </si>
  <si>
    <t>Factory Labor Scheduler</t>
  </si>
  <si>
    <t>Total Indirect Labor</t>
  </si>
  <si>
    <t>Net Indirect Labor Variance</t>
  </si>
  <si>
    <t>Total Net Labor Variance</t>
  </si>
  <si>
    <t>2)</t>
  </si>
  <si>
    <t>Budget to actual results for the entire factory</t>
  </si>
  <si>
    <t xml:space="preserve">The following report details the entire factory operations.  The factory supervisor is responsible for </t>
  </si>
  <si>
    <t>controlling factory costs, and the report is used to evaluate his or her performance.</t>
  </si>
  <si>
    <t>Factory Supervisor Budget Variance Report</t>
  </si>
  <si>
    <t>Direct Labor</t>
  </si>
  <si>
    <t>Electricity to Operate Tools</t>
  </si>
  <si>
    <t>Fiberglass</t>
  </si>
  <si>
    <t>Teak Wood</t>
  </si>
  <si>
    <t>Rudders</t>
  </si>
  <si>
    <t>Masts</t>
  </si>
  <si>
    <t>Manufacturing Supplies</t>
  </si>
  <si>
    <t>Navigation Systems</t>
  </si>
  <si>
    <t>Electrical Wiring</t>
  </si>
  <si>
    <t>Boat Paint</t>
  </si>
  <si>
    <t>Total Factory Variable Costs</t>
  </si>
  <si>
    <t>Net Variable Cost Variance</t>
  </si>
  <si>
    <t>Indirect Labor</t>
  </si>
  <si>
    <t>Factory Lease Payment</t>
  </si>
  <si>
    <t>Factory Insurance</t>
  </si>
  <si>
    <t>Factory Property Tax</t>
  </si>
  <si>
    <t>Electricity Cost (fixed portion)</t>
  </si>
  <si>
    <t>Computer Depreciation</t>
  </si>
  <si>
    <t>Summer Employee Picnic</t>
  </si>
  <si>
    <t>How did the entire company do?</t>
  </si>
  <si>
    <t>Investment Center</t>
  </si>
  <si>
    <t xml:space="preserve">3) </t>
  </si>
  <si>
    <t>Evaluating the performance of the entire company</t>
  </si>
  <si>
    <t>liabilities, and assets.  SSC is called an "investment center."  The President is required to inform, discuss</t>
  </si>
  <si>
    <t>the following report and use the report to evaluate top management's performance.</t>
  </si>
  <si>
    <t>SSC President Budget Variance Report</t>
  </si>
  <si>
    <t>For the Year Ending July 31, 2XXX</t>
  </si>
  <si>
    <t>Budget</t>
  </si>
  <si>
    <t>Actual</t>
  </si>
  <si>
    <t>Sales Revenue</t>
  </si>
  <si>
    <t>Less Sales Allowances and Discounts</t>
  </si>
  <si>
    <t>Less Cost of Goods Sold</t>
  </si>
  <si>
    <t>Gross Profit</t>
  </si>
  <si>
    <t>Less Administrative Expenses</t>
  </si>
  <si>
    <t>Office Lease</t>
  </si>
  <si>
    <t>Administrative Salaries</t>
  </si>
  <si>
    <t>Marketing and Advertising</t>
  </si>
  <si>
    <t>Legal and Professional Services</t>
  </si>
  <si>
    <t>Office Depreciation Expense</t>
  </si>
  <si>
    <t>Administrative Pension Expense</t>
  </si>
  <si>
    <t>Total Administrative Expenses</t>
  </si>
  <si>
    <t>Operating Profit</t>
  </si>
  <si>
    <t>Other Revenue, Expense, Gains, Losses</t>
  </si>
  <si>
    <t>Interest Expense</t>
  </si>
  <si>
    <t>Gain on Sale of Old Factory Machine</t>
  </si>
  <si>
    <t>Net Income Before Tax</t>
  </si>
  <si>
    <t>Tax Expense</t>
  </si>
  <si>
    <t>Net Income</t>
  </si>
  <si>
    <t>Other Information</t>
  </si>
  <si>
    <t>Total Debt</t>
  </si>
  <si>
    <t>Total Stockholder's Equity</t>
  </si>
  <si>
    <t>Number of Common Shares</t>
  </si>
  <si>
    <t>Ratio Analysis</t>
  </si>
  <si>
    <t>Gross Profit Margin</t>
  </si>
  <si>
    <t>Operating Profit Margin</t>
  </si>
  <si>
    <t>Return on Equity</t>
  </si>
  <si>
    <t>Debt to Equity</t>
  </si>
  <si>
    <t>Earnings per Share</t>
  </si>
  <si>
    <t>Dupont Analysis</t>
  </si>
  <si>
    <t>b) Should top management be allowed to keep their jobs?</t>
  </si>
  <si>
    <t>Problems with the boat trailer department</t>
  </si>
  <si>
    <t>4) Issues with the boat trailer department.</t>
  </si>
  <si>
    <t>In addition to sailboats, the Sunset Sailboat Company builds sailboat trailers.  All of the boat models,</t>
  </si>
  <si>
    <t xml:space="preserve">up tp the 25 ft boats, come with a custom manufactured boat trailer.  Customers tend to buy the </t>
  </si>
  <si>
    <t>25 ft and smaller boats so that the boats can be transported from the boat storage facility or home</t>
  </si>
  <si>
    <t xml:space="preserve">to the lake.  Some people trailer their boats long distances to the Great Lakes and Florida Keys.  The </t>
  </si>
  <si>
    <t>large 32 ft boats require a specialized trucking company for delivery and are usually deliverd to a specific</t>
  </si>
  <si>
    <t>lake or ocean harbor and once placed in the water are usually never transported over land again.</t>
  </si>
  <si>
    <t xml:space="preserve">Sunset Sailboat Company has a dedicated department that makes trailers for the sailboats.  The </t>
  </si>
  <si>
    <t xml:space="preserve">boat trailer department has its own separate building near the sailboat manufacturing facility.  For </t>
  </si>
  <si>
    <t>some time problems between the trailer manufacturing workers and the sailboat manufacturing</t>
  </si>
  <si>
    <t xml:space="preserve">workers have been surfacing.  The trailer department is a part of the Sunset Sailboat Company, but </t>
  </si>
  <si>
    <t>tends to operate as an independent unit.</t>
  </si>
  <si>
    <t>For cost and accounting purposes, the boat trailer department "charges" the sailboat manufacturing</t>
  </si>
  <si>
    <t xml:space="preserve">facility for each trailer the trailer department provides to the sailboat manufacturing facility…  and  </t>
  </si>
  <si>
    <t>that is a source of one of the problems.  The trailer department charges the sailboat manufacturing</t>
  </si>
  <si>
    <t>facility what ever it costs the trailer department to make the trailers.  The sailboat manufacturing</t>
  </si>
  <si>
    <t>department often complains that the trailer department is inefficient because the trailer department</t>
  </si>
  <si>
    <t>can charge what ever it costs to make the trailers.  That is, inefficiencies and wasted time and materials</t>
  </si>
  <si>
    <t>are passed along to the sailboat manufacturing facility, and such problems are difficult to trace back</t>
  </si>
  <si>
    <t>to the trailer department.</t>
  </si>
  <si>
    <t>The trailer department employees tell the sailboat manufacturing employees, "If you don't like our trailers,</t>
  </si>
  <si>
    <t>go buy them someplace else, and we will sell our trailers to other sailboat manufacturers."  However,</t>
  </si>
  <si>
    <t>the sailboat manufacturing facility is not allowed to buy trailers from alternate trailer manufacturers,</t>
  </si>
  <si>
    <t>and the trailer department must provide trailers to the sailboat manufacturing facility only.  In addition,</t>
  </si>
  <si>
    <t xml:space="preserve">the trailer department claims that its trailers are better designed and built than competitor trailers and </t>
  </si>
  <si>
    <t>that is why they cost more than the competition.</t>
  </si>
  <si>
    <t>The following is information that may help in determining how the trailer department is performing and</t>
  </si>
  <si>
    <t>determining alternative ways the trailer department might charge the sailboat manufacturing facility.</t>
  </si>
  <si>
    <t>Information obtained from the boat trailer industry:</t>
  </si>
  <si>
    <t xml:space="preserve">Market price of a comparable trailer </t>
  </si>
  <si>
    <t>Average direct material cost per trailer</t>
  </si>
  <si>
    <t>Average direct labor cost per trailer</t>
  </si>
  <si>
    <t>Average mark-up over DM and DL</t>
  </si>
  <si>
    <t>Information obtained from Sunset Sailboat management:</t>
  </si>
  <si>
    <t>Desired rate of return on assets (a.k.a. return on investment)</t>
  </si>
  <si>
    <t>Minimum acceptable rate of return on assets</t>
  </si>
  <si>
    <t>Total assets dedicated to the trailer department</t>
  </si>
  <si>
    <t>SSC direct material cost per trailer</t>
  </si>
  <si>
    <t>SSC direct labor cost per trailer</t>
  </si>
  <si>
    <t>Manufacturing overhead assigned to each trailer by SSC</t>
  </si>
  <si>
    <t>Portion of SSC marketing expense allocated to each SSC trailer</t>
  </si>
  <si>
    <t>Estimated market price for an SSC trailer</t>
  </si>
  <si>
    <t>Estimated administrative expenses assigned per trailer</t>
  </si>
  <si>
    <t>Number of trailers typically produced by SSC each year</t>
  </si>
  <si>
    <t>4a) Calculate the estimated profit per SSC trailer considering all costs (full cost):</t>
  </si>
  <si>
    <t>Esimated Market Price for a SSC Trailer</t>
  </si>
  <si>
    <t>Direct Materials</t>
  </si>
  <si>
    <t>Assigned Manufacturing Overhead</t>
  </si>
  <si>
    <t>Assigned Marketing Expense</t>
  </si>
  <si>
    <t>Assigned administrative expense</t>
  </si>
  <si>
    <t>Estimated profit per trailer</t>
  </si>
  <si>
    <t>4b) What would be the annual profit if 150 trailers are manufactured and transferred to the boat dept?</t>
  </si>
  <si>
    <t>Number of trailers produced</t>
  </si>
  <si>
    <t>Total estimated profit</t>
  </si>
  <si>
    <t>4c) Calculate the Return on Assets (Return on Investment) and the Residual Income</t>
  </si>
  <si>
    <t>Calculate the Return on Assets</t>
  </si>
  <si>
    <t>Total assets dedicated to trailer department</t>
  </si>
  <si>
    <t>Return on Assets (Return on Investment)</t>
  </si>
  <si>
    <t>Calculate the Residual Income</t>
  </si>
  <si>
    <t>Minimum acceptable profit</t>
  </si>
  <si>
    <t>Residual Income</t>
  </si>
  <si>
    <t>4d) What costs does the trailer department most likely have direct control over, per trailer?</t>
  </si>
  <si>
    <t>Total</t>
  </si>
  <si>
    <t>Is it a good idea to evaluate a department's employees on costs for which they have no control?</t>
  </si>
  <si>
    <t>4e) The following are possible alternatives in regard to transfer prices.  List the advantages and disadvantages</t>
  </si>
  <si>
    <t xml:space="preserve">of each.  That is, what price should the trailer department charge the sailboat manufacturing facility for </t>
  </si>
  <si>
    <t>each trailer?</t>
  </si>
  <si>
    <t>1) Industry average market price</t>
  </si>
  <si>
    <t>2) Industry average cost</t>
  </si>
  <si>
    <t>3) SSC estimated market price</t>
  </si>
  <si>
    <t>4) Cost to build a trailer including all assigned costs (full cost)</t>
  </si>
  <si>
    <t>5) Cost to build trailer but include only costs controlled by the trailer department (variable cost)</t>
  </si>
  <si>
    <t>6) Have the trailer department and sailboat facility negotiate a price</t>
  </si>
  <si>
    <t>7) Have upper-management set a budgeted (standard) price.</t>
  </si>
  <si>
    <t>8) Keep the transfer price the way it currently is.</t>
  </si>
  <si>
    <t xml:space="preserve">           Evaluating Decentralized Operations</t>
  </si>
  <si>
    <t>Variable Direct Labor</t>
  </si>
  <si>
    <t>Variance Subtotals</t>
  </si>
  <si>
    <t>Fixed Indirect Labor</t>
  </si>
  <si>
    <t>Indirect Labor Variance Subtotals</t>
  </si>
  <si>
    <t>How did the sailboat factory perform?</t>
  </si>
  <si>
    <t>Variable Factory Costs</t>
  </si>
  <si>
    <t>Variable Cost Variance Subtotals</t>
  </si>
  <si>
    <t>Fixed Factory Costs</t>
  </si>
  <si>
    <t>Total Fixed Factory Costs</t>
  </si>
  <si>
    <t>Fixed Factory Cost Variances Subtotals</t>
  </si>
  <si>
    <t>Net Fixed Factory Cost Variance</t>
  </si>
  <si>
    <t xml:space="preserve">Total Net Factory Cost Variance </t>
  </si>
  <si>
    <t>How is our Michigan Boat Dealership Doing?</t>
  </si>
  <si>
    <t>Profit Center</t>
  </si>
  <si>
    <t xml:space="preserve">The Sunset Sailboat Company operates several boat dealerships located in the United States and Canada.  The boat   </t>
  </si>
  <si>
    <t>dealerships order sailboats from the factory and sell the sailboats to a wide range of customers.  The Sunset Sailboat</t>
  </si>
  <si>
    <t xml:space="preserve">Company factory managers and the Sunset Sailboat Company dealership managers have negotiated a price the dealerships  </t>
  </si>
  <si>
    <t>will pay for boats from the factory.  Since the factory and dealerships all belong to the same company, Sunset</t>
  </si>
  <si>
    <t>Sailboat Company, the dealerships do not actually pay cash for the sailboats that come from the factory.  Rather,</t>
  </si>
  <si>
    <t>the factory and dealerships have agreed to a "transfer price."</t>
  </si>
  <si>
    <t xml:space="preserve">The primary responsibility of the Sunset Sailboat dealerships is to sell the boats for a profit.  That is, dealerships are </t>
  </si>
  <si>
    <t xml:space="preserve">evaluated on the amount of profit generated.  Although the dealerships cannot control the cost to make a sailboat,  </t>
  </si>
  <si>
    <t>the factory's responsibility, dealerships can control their operating, selling and distribution costs.</t>
  </si>
  <si>
    <t>Michigan Dealership - Profit Center - Variance Report</t>
  </si>
  <si>
    <t>Michigan Dealership Profit Center</t>
  </si>
  <si>
    <t>Less Administrative and Selling Expenses</t>
  </si>
  <si>
    <t>Total Administrative and Selling Expenses</t>
  </si>
  <si>
    <t>Net Profit Center Variance</t>
  </si>
  <si>
    <t>The following is a comprehensive report detailing all aspects of SSC, including the factory, dealerships,</t>
  </si>
  <si>
    <t>and administrative costs.  The SSC President is responsible for all revenue, costs,</t>
  </si>
  <si>
    <t>and answer any and all questions asked by SSC's board of directors.  The board of directors will carefully read</t>
  </si>
  <si>
    <t>Total Assets (a.k.a. total investment)</t>
  </si>
  <si>
    <t>Basic Ratios</t>
  </si>
  <si>
    <t>Return on Assets (a.k.a. Return on Investment)</t>
  </si>
  <si>
    <t>The Dupont Analysis divides Return on Equity into three important components.</t>
  </si>
  <si>
    <t>1) Net Income / Sales (profitability)</t>
  </si>
  <si>
    <t>2) Sales / Assets  (efficiency)</t>
  </si>
  <si>
    <t>3) Assets / Equity  (leverage)</t>
  </si>
  <si>
    <t xml:space="preserve">Residual Income may sometimes make departments and divisions of different </t>
  </si>
  <si>
    <t>sizes more comparable.  Top management or the board of directors specify</t>
  </si>
  <si>
    <t>a rate of return to be earned on invested assets.  Any return above the specified</t>
  </si>
  <si>
    <t>(minimum) return on assets is referred to as residual income.</t>
  </si>
  <si>
    <t>Operating Income</t>
  </si>
  <si>
    <t>Minimum ROI Percent</t>
  </si>
  <si>
    <t>Minimum Operating Income</t>
  </si>
  <si>
    <t>Questions:</t>
  </si>
  <si>
    <t>a) Are there any aspects of the company's performance that should cause the board concern?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</si>
</sst>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Brush Script MT"/>
      <family val="4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164" fontId="0" fillId="0" borderId="0" xfId="2" applyNumberFormat="1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2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164" fontId="0" fillId="2" borderId="0" xfId="2" applyNumberFormat="1" applyFont="1" applyFill="1" applyBorder="1"/>
    <xf numFmtId="0" fontId="0" fillId="2" borderId="5" xfId="0" applyFill="1" applyBorder="1"/>
    <xf numFmtId="0" fontId="5" fillId="2" borderId="0" xfId="0" applyFont="1" applyFill="1"/>
    <xf numFmtId="0" fontId="2" fillId="2" borderId="0" xfId="0" applyFont="1" applyFill="1" applyAlignment="1">
      <alignment horizontal="centerContinuous"/>
    </xf>
    <xf numFmtId="164" fontId="2" fillId="2" borderId="0" xfId="2" applyNumberFormat="1" applyFont="1" applyFill="1" applyBorder="1" applyAlignment="1">
      <alignment horizontal="centerContinuous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164" fontId="2" fillId="2" borderId="10" xfId="2" applyNumberFormat="1" applyFont="1" applyFill="1" applyBorder="1"/>
    <xf numFmtId="164" fontId="2" fillId="4" borderId="10" xfId="2" applyNumberFormat="1" applyFont="1" applyFill="1" applyBorder="1"/>
    <xf numFmtId="0" fontId="2" fillId="4" borderId="10" xfId="0" applyFont="1" applyFill="1" applyBorder="1" applyAlignment="1">
      <alignment horizontal="center"/>
    </xf>
    <xf numFmtId="164" fontId="2" fillId="2" borderId="0" xfId="2" applyNumberFormat="1" applyFont="1" applyFill="1" applyBorder="1"/>
    <xf numFmtId="164" fontId="2" fillId="4" borderId="10" xfId="2" applyNumberFormat="1" applyFont="1" applyFill="1" applyBorder="1" applyAlignment="1">
      <alignment horizontal="center"/>
    </xf>
    <xf numFmtId="164" fontId="0" fillId="2" borderId="5" xfId="0" applyNumberFormat="1" applyFill="1" applyBorder="1"/>
    <xf numFmtId="164" fontId="0" fillId="0" borderId="0" xfId="0" applyNumberFormat="1"/>
    <xf numFmtId="0" fontId="0" fillId="2" borderId="12" xfId="0" applyFill="1" applyBorder="1"/>
    <xf numFmtId="0" fontId="2" fillId="2" borderId="13" xfId="0" applyFont="1" applyFill="1" applyBorder="1"/>
    <xf numFmtId="0" fontId="0" fillId="2" borderId="13" xfId="0" applyFill="1" applyBorder="1"/>
    <xf numFmtId="164" fontId="0" fillId="2" borderId="13" xfId="2" applyNumberFormat="1" applyFont="1" applyFill="1" applyBorder="1"/>
    <xf numFmtId="164" fontId="0" fillId="2" borderId="14" xfId="0" applyNumberFormat="1" applyFill="1" applyBorder="1"/>
    <xf numFmtId="0" fontId="2" fillId="0" borderId="0" xfId="0" applyFont="1"/>
    <xf numFmtId="0" fontId="2" fillId="2" borderId="7" xfId="0" applyFont="1" applyFill="1" applyBorder="1"/>
    <xf numFmtId="0" fontId="0" fillId="2" borderId="11" xfId="0" applyFill="1" applyBorder="1"/>
    <xf numFmtId="164" fontId="0" fillId="2" borderId="8" xfId="2" applyNumberFormat="1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0" fillId="5" borderId="2" xfId="0" applyFill="1" applyBorder="1"/>
    <xf numFmtId="164" fontId="0" fillId="5" borderId="2" xfId="2" applyNumberFormat="1" applyFont="1" applyFill="1" applyBorder="1"/>
    <xf numFmtId="164" fontId="0" fillId="5" borderId="3" xfId="0" applyNumberFormat="1" applyFill="1" applyBorder="1"/>
    <xf numFmtId="0" fontId="0" fillId="5" borderId="4" xfId="0" applyFill="1" applyBorder="1"/>
    <xf numFmtId="0" fontId="2" fillId="5" borderId="0" xfId="0" applyFont="1" applyFill="1"/>
    <xf numFmtId="0" fontId="0" fillId="5" borderId="0" xfId="0" applyFill="1"/>
    <xf numFmtId="164" fontId="0" fillId="5" borderId="0" xfId="2" applyNumberFormat="1" applyFont="1" applyFill="1" applyBorder="1"/>
    <xf numFmtId="164" fontId="0" fillId="5" borderId="5" xfId="0" applyNumberFormat="1" applyFill="1" applyBorder="1"/>
    <xf numFmtId="0" fontId="2" fillId="5" borderId="0" xfId="0" applyFont="1" applyFill="1" applyAlignment="1">
      <alignment horizontal="centerContinuous"/>
    </xf>
    <xf numFmtId="164" fontId="2" fillId="5" borderId="0" xfId="2" applyNumberFormat="1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2" fillId="6" borderId="9" xfId="0" applyFont="1" applyFill="1" applyBorder="1" applyAlignment="1">
      <alignment horizontal="center"/>
    </xf>
    <xf numFmtId="0" fontId="0" fillId="5" borderId="5" xfId="0" applyFill="1" applyBorder="1"/>
    <xf numFmtId="164" fontId="2" fillId="5" borderId="10" xfId="2" applyNumberFormat="1" applyFont="1" applyFill="1" applyBorder="1"/>
    <xf numFmtId="164" fontId="2" fillId="5" borderId="0" xfId="2" applyNumberFormat="1" applyFont="1" applyFill="1" applyBorder="1"/>
    <xf numFmtId="0" fontId="0" fillId="5" borderId="12" xfId="0" applyFill="1" applyBorder="1"/>
    <xf numFmtId="0" fontId="0" fillId="5" borderId="13" xfId="0" applyFill="1" applyBorder="1"/>
    <xf numFmtId="164" fontId="0" fillId="5" borderId="13" xfId="2" applyNumberFormat="1" applyFont="1" applyFill="1" applyBorder="1"/>
    <xf numFmtId="0" fontId="0" fillId="5" borderId="14" xfId="0" applyFill="1" applyBorder="1"/>
    <xf numFmtId="0" fontId="2" fillId="7" borderId="0" xfId="0" applyFont="1" applyFill="1"/>
    <xf numFmtId="0" fontId="0" fillId="7" borderId="0" xfId="0" applyFill="1"/>
    <xf numFmtId="0" fontId="2" fillId="7" borderId="0" xfId="0" applyFont="1" applyFill="1" applyAlignment="1">
      <alignment horizontal="centerContinuous"/>
    </xf>
    <xf numFmtId="0" fontId="2" fillId="8" borderId="6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7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2" fillId="8" borderId="9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0" fillId="7" borderId="15" xfId="0" applyFill="1" applyBorder="1"/>
    <xf numFmtId="164" fontId="0" fillId="7" borderId="10" xfId="2" applyNumberFormat="1" applyFont="1" applyFill="1" applyBorder="1"/>
    <xf numFmtId="164" fontId="0" fillId="4" borderId="10" xfId="2" applyNumberFormat="1" applyFont="1" applyFill="1" applyBorder="1"/>
    <xf numFmtId="164" fontId="2" fillId="7" borderId="10" xfId="2" applyNumberFormat="1" applyFont="1" applyFill="1" applyBorder="1"/>
    <xf numFmtId="0" fontId="2" fillId="8" borderId="1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8" borderId="6" xfId="0" applyFont="1" applyFill="1" applyBorder="1"/>
    <xf numFmtId="9" fontId="0" fillId="4" borderId="10" xfId="3" applyFont="1" applyFill="1" applyBorder="1"/>
    <xf numFmtId="9" fontId="0" fillId="4" borderId="10" xfId="0" applyNumberFormat="1" applyFill="1" applyBorder="1"/>
    <xf numFmtId="44" fontId="0" fillId="7" borderId="0" xfId="2" applyFont="1" applyFill="1" applyBorder="1"/>
    <xf numFmtId="44" fontId="0" fillId="7" borderId="0" xfId="0" applyNumberFormat="1" applyFill="1"/>
    <xf numFmtId="164" fontId="0" fillId="2" borderId="2" xfId="2" applyNumberFormat="1" applyFont="1" applyFill="1" applyBorder="1"/>
    <xf numFmtId="0" fontId="0" fillId="2" borderId="14" xfId="0" applyFill="1" applyBorder="1"/>
    <xf numFmtId="0" fontId="0" fillId="2" borderId="1" xfId="0" applyFill="1" applyBorder="1"/>
    <xf numFmtId="9" fontId="2" fillId="2" borderId="10" xfId="3" applyFont="1" applyFill="1" applyBorder="1"/>
    <xf numFmtId="164" fontId="1" fillId="2" borderId="2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65" fontId="2" fillId="2" borderId="10" xfId="1" applyNumberFormat="1" applyFont="1" applyFill="1" applyBorder="1"/>
    <xf numFmtId="164" fontId="0" fillId="2" borderId="0" xfId="2" applyNumberFormat="1" applyFont="1" applyFill="1"/>
    <xf numFmtId="164" fontId="2" fillId="4" borderId="10" xfId="0" applyNumberFormat="1" applyFont="1" applyFill="1" applyBorder="1"/>
    <xf numFmtId="164" fontId="0" fillId="4" borderId="10" xfId="0" applyNumberFormat="1" applyFill="1" applyBorder="1"/>
    <xf numFmtId="164" fontId="6" fillId="2" borderId="2" xfId="2" applyNumberFormat="1" applyFont="1" applyFill="1" applyBorder="1" applyAlignment="1">
      <alignment horizontal="center"/>
    </xf>
    <xf numFmtId="44" fontId="6" fillId="2" borderId="2" xfId="2" applyFont="1" applyFill="1" applyBorder="1" applyAlignment="1">
      <alignment horizontal="center"/>
    </xf>
    <xf numFmtId="0" fontId="2" fillId="2" borderId="4" xfId="0" applyFont="1" applyFill="1" applyBorder="1"/>
    <xf numFmtId="164" fontId="6" fillId="2" borderId="0" xfId="2" quotePrefix="1" applyNumberFormat="1" applyFont="1" applyFill="1" applyBorder="1" applyAlignment="1">
      <alignment horizontal="center"/>
    </xf>
    <xf numFmtId="165" fontId="6" fillId="2" borderId="0" xfId="1" quotePrefix="1" applyNumberFormat="1" applyFont="1" applyFill="1" applyBorder="1" applyAlignment="1">
      <alignment horizontal="center"/>
    </xf>
    <xf numFmtId="0" fontId="2" fillId="2" borderId="12" xfId="0" applyFont="1" applyFill="1" applyBorder="1"/>
    <xf numFmtId="164" fontId="6" fillId="0" borderId="0" xfId="2" applyNumberFormat="1" applyFont="1" applyAlignment="1">
      <alignment horizontal="center"/>
    </xf>
    <xf numFmtId="44" fontId="6" fillId="0" borderId="0" xfId="2" applyFont="1" applyAlignment="1">
      <alignment horizontal="center"/>
    </xf>
    <xf numFmtId="164" fontId="6" fillId="0" borderId="0" xfId="2" quotePrefix="1" applyNumberFormat="1" applyFont="1" applyAlignment="1">
      <alignment horizontal="center"/>
    </xf>
    <xf numFmtId="165" fontId="6" fillId="0" borderId="0" xfId="1" quotePrefix="1" applyNumberFormat="1" applyFont="1" applyAlignment="1">
      <alignment horizontal="center"/>
    </xf>
    <xf numFmtId="164" fontId="1" fillId="0" borderId="0" xfId="2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5" fillId="3" borderId="12" xfId="0" applyFont="1" applyFill="1" applyBorder="1"/>
    <xf numFmtId="0" fontId="0" fillId="3" borderId="13" xfId="0" applyFill="1" applyBorder="1"/>
    <xf numFmtId="0" fontId="0" fillId="3" borderId="14" xfId="0" applyFill="1" applyBorder="1"/>
    <xf numFmtId="0" fontId="2" fillId="2" borderId="11" xfId="0" applyFont="1" applyFill="1" applyBorder="1"/>
    <xf numFmtId="0" fontId="2" fillId="2" borderId="8" xfId="0" applyFont="1" applyFill="1" applyBorder="1"/>
    <xf numFmtId="164" fontId="2" fillId="4" borderId="10" xfId="0" applyNumberFormat="1" applyFont="1" applyFill="1" applyBorder="1" applyAlignment="1">
      <alignment horizontal="center"/>
    </xf>
    <xf numFmtId="164" fontId="2" fillId="4" borderId="6" xfId="2" applyNumberFormat="1" applyFont="1" applyFill="1" applyBorder="1"/>
    <xf numFmtId="164" fontId="2" fillId="2" borderId="6" xfId="2" applyNumberFormat="1" applyFont="1" applyFill="1" applyBorder="1"/>
    <xf numFmtId="164" fontId="2" fillId="2" borderId="1" xfId="2" applyNumberFormat="1" applyFont="1" applyFill="1" applyBorder="1"/>
    <xf numFmtId="164" fontId="2" fillId="2" borderId="7" xfId="2" applyNumberFormat="1" applyFont="1" applyFill="1" applyBorder="1"/>
    <xf numFmtId="0" fontId="2" fillId="2" borderId="8" xfId="0" applyFont="1" applyFill="1" applyBorder="1" applyAlignment="1">
      <alignment horizontal="center"/>
    </xf>
    <xf numFmtId="164" fontId="2" fillId="2" borderId="11" xfId="2" applyNumberFormat="1" applyFont="1" applyFill="1" applyBorder="1"/>
    <xf numFmtId="164" fontId="2" fillId="2" borderId="8" xfId="2" applyNumberFormat="1" applyFont="1" applyFill="1" applyBorder="1"/>
    <xf numFmtId="164" fontId="2" fillId="4" borderId="9" xfId="2" applyNumberFormat="1" applyFont="1" applyFill="1" applyBorder="1"/>
    <xf numFmtId="0" fontId="2" fillId="2" borderId="3" xfId="0" applyFont="1" applyFill="1" applyBorder="1"/>
    <xf numFmtId="164" fontId="2" fillId="2" borderId="8" xfId="2" applyNumberFormat="1" applyFont="1" applyFill="1" applyBorder="1" applyAlignment="1">
      <alignment horizontal="center"/>
    </xf>
    <xf numFmtId="164" fontId="2" fillId="2" borderId="3" xfId="2" applyNumberFormat="1" applyFont="1" applyFill="1" applyBorder="1"/>
    <xf numFmtId="164" fontId="2" fillId="4" borderId="9" xfId="2" applyNumberFormat="1" applyFont="1" applyFill="1" applyBorder="1" applyAlignment="1">
      <alignment horizontal="center"/>
    </xf>
    <xf numFmtId="164" fontId="2" fillId="4" borderId="3" xfId="2" applyNumberFormat="1" applyFont="1" applyFill="1" applyBorder="1"/>
    <xf numFmtId="164" fontId="2" fillId="4" borderId="6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164" fontId="2" fillId="2" borderId="13" xfId="2" applyNumberFormat="1" applyFont="1" applyFill="1" applyBorder="1"/>
    <xf numFmtId="164" fontId="2" fillId="2" borderId="14" xfId="2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1" xfId="0" applyFont="1" applyFill="1" applyBorder="1"/>
    <xf numFmtId="164" fontId="5" fillId="3" borderId="11" xfId="2" applyNumberFormat="1" applyFont="1" applyFill="1" applyBorder="1"/>
    <xf numFmtId="164" fontId="5" fillId="3" borderId="8" xfId="2" applyNumberFormat="1" applyFont="1" applyFill="1" applyBorder="1"/>
    <xf numFmtId="164" fontId="5" fillId="4" borderId="14" xfId="2" applyNumberFormat="1" applyFont="1" applyFill="1" applyBorder="1"/>
    <xf numFmtId="164" fontId="5" fillId="4" borderId="9" xfId="2" applyNumberFormat="1" applyFont="1" applyFill="1" applyBorder="1" applyAlignment="1">
      <alignment horizontal="center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5" fillId="6" borderId="12" xfId="0" applyFont="1" applyFill="1" applyBorder="1"/>
    <xf numFmtId="0" fontId="0" fillId="6" borderId="13" xfId="0" applyFill="1" applyBorder="1"/>
    <xf numFmtId="0" fontId="0" fillId="6" borderId="14" xfId="0" applyFill="1" applyBorder="1"/>
    <xf numFmtId="0" fontId="2" fillId="5" borderId="7" xfId="0" applyFont="1" applyFill="1" applyBorder="1"/>
    <xf numFmtId="0" fontId="2" fillId="5" borderId="11" xfId="0" applyFont="1" applyFill="1" applyBorder="1"/>
    <xf numFmtId="0" fontId="2" fillId="5" borderId="8" xfId="0" applyFont="1" applyFill="1" applyBorder="1"/>
    <xf numFmtId="164" fontId="2" fillId="5" borderId="7" xfId="2" applyNumberFormat="1" applyFont="1" applyFill="1" applyBorder="1"/>
    <xf numFmtId="164" fontId="2" fillId="5" borderId="8" xfId="2" applyNumberFormat="1" applyFont="1" applyFill="1" applyBorder="1" applyAlignment="1">
      <alignment horizontal="center"/>
    </xf>
    <xf numFmtId="164" fontId="2" fillId="5" borderId="11" xfId="2" applyNumberFormat="1" applyFont="1" applyFill="1" applyBorder="1"/>
    <xf numFmtId="164" fontId="2" fillId="5" borderId="8" xfId="2" applyNumberFormat="1" applyFont="1" applyFill="1" applyBorder="1"/>
    <xf numFmtId="164" fontId="2" fillId="4" borderId="6" xfId="0" applyNumberFormat="1" applyFont="1" applyFill="1" applyBorder="1" applyAlignment="1">
      <alignment horizontal="center"/>
    </xf>
    <xf numFmtId="164" fontId="2" fillId="5" borderId="6" xfId="2" applyNumberFormat="1" applyFont="1" applyFill="1" applyBorder="1"/>
    <xf numFmtId="164" fontId="2" fillId="5" borderId="1" xfId="2" applyNumberFormat="1" applyFont="1" applyFill="1" applyBorder="1"/>
    <xf numFmtId="164" fontId="2" fillId="4" borderId="14" xfId="2" applyNumberFormat="1" applyFont="1" applyFill="1" applyBorder="1"/>
    <xf numFmtId="164" fontId="2" fillId="5" borderId="0" xfId="2" applyNumberFormat="1" applyFont="1" applyFill="1" applyBorder="1" applyAlignment="1">
      <alignment horizontal="center"/>
    </xf>
    <xf numFmtId="0" fontId="6" fillId="6" borderId="7" xfId="0" applyFont="1" applyFill="1" applyBorder="1"/>
    <xf numFmtId="0" fontId="5" fillId="6" borderId="11" xfId="0" applyFont="1" applyFill="1" applyBorder="1"/>
    <xf numFmtId="164" fontId="5" fillId="6" borderId="11" xfId="2" applyNumberFormat="1" applyFont="1" applyFill="1" applyBorder="1"/>
    <xf numFmtId="164" fontId="5" fillId="6" borderId="8" xfId="2" applyNumberFormat="1" applyFont="1" applyFill="1" applyBorder="1"/>
    <xf numFmtId="164" fontId="5" fillId="4" borderId="10" xfId="2" applyNumberFormat="1" applyFont="1" applyFill="1" applyBorder="1"/>
    <xf numFmtId="164" fontId="5" fillId="4" borderId="10" xfId="2" applyNumberFormat="1" applyFont="1" applyFill="1" applyBorder="1" applyAlignment="1">
      <alignment horizontal="center"/>
    </xf>
    <xf numFmtId="0" fontId="7" fillId="0" borderId="0" xfId="0" applyFont="1"/>
    <xf numFmtId="0" fontId="2" fillId="2" borderId="5" xfId="0" applyFont="1" applyFill="1" applyBorder="1" applyAlignment="1">
      <alignment horizontal="centerContinuous"/>
    </xf>
    <xf numFmtId="0" fontId="2" fillId="3" borderId="3" xfId="0" applyFont="1" applyFill="1" applyBorder="1"/>
    <xf numFmtId="0" fontId="2" fillId="3" borderId="14" xfId="0" applyFont="1" applyFill="1" applyBorder="1" applyAlignment="1">
      <alignment horizontal="center"/>
    </xf>
    <xf numFmtId="0" fontId="0" fillId="2" borderId="8" xfId="0" applyFill="1" applyBorder="1"/>
    <xf numFmtId="0" fontId="0" fillId="2" borderId="7" xfId="0" applyFill="1" applyBorder="1"/>
    <xf numFmtId="164" fontId="2" fillId="2" borderId="12" xfId="2" applyNumberFormat="1" applyFont="1" applyFill="1" applyBorder="1"/>
    <xf numFmtId="164" fontId="2" fillId="2" borderId="14" xfId="2" applyNumberFormat="1" applyFont="1" applyFill="1" applyBorder="1"/>
    <xf numFmtId="164" fontId="2" fillId="2" borderId="9" xfId="2" applyNumberFormat="1" applyFont="1" applyFill="1" applyBorder="1"/>
    <xf numFmtId="164" fontId="0" fillId="2" borderId="14" xfId="2" applyNumberFormat="1" applyFont="1" applyFill="1" applyBorder="1"/>
    <xf numFmtId="164" fontId="2" fillId="4" borderId="9" xfId="0" applyNumberFormat="1" applyFont="1" applyFill="1" applyBorder="1"/>
    <xf numFmtId="0" fontId="2" fillId="2" borderId="14" xfId="0" applyFont="1" applyFill="1" applyBorder="1"/>
    <xf numFmtId="0" fontId="0" fillId="4" borderId="10" xfId="0" applyFill="1" applyBorder="1"/>
    <xf numFmtId="0" fontId="2" fillId="7" borderId="1" xfId="0" applyFont="1" applyFill="1" applyBorder="1"/>
    <xf numFmtId="0" fontId="2" fillId="7" borderId="2" xfId="0" applyFont="1" applyFill="1" applyBorder="1"/>
    <xf numFmtId="164" fontId="2" fillId="7" borderId="2" xfId="2" applyNumberFormat="1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164" fontId="0" fillId="7" borderId="0" xfId="2" applyNumberFormat="1" applyFont="1" applyFill="1" applyBorder="1"/>
    <xf numFmtId="0" fontId="0" fillId="7" borderId="5" xfId="0" applyFill="1" applyBorder="1"/>
    <xf numFmtId="164" fontId="2" fillId="7" borderId="0" xfId="2" applyNumberFormat="1" applyFont="1" applyFill="1" applyBorder="1" applyAlignment="1">
      <alignment horizontal="centerContinuous"/>
    </xf>
    <xf numFmtId="0" fontId="2" fillId="7" borderId="5" xfId="0" applyFont="1" applyFill="1" applyBorder="1" applyAlignment="1">
      <alignment horizontal="centerContinuous"/>
    </xf>
    <xf numFmtId="0" fontId="0" fillId="7" borderId="1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4" xfId="0" applyFill="1" applyBorder="1"/>
    <xf numFmtId="0" fontId="2" fillId="7" borderId="7" xfId="0" applyFont="1" applyFill="1" applyBorder="1"/>
    <xf numFmtId="0" fontId="0" fillId="7" borderId="11" xfId="0" applyFill="1" applyBorder="1"/>
    <xf numFmtId="0" fontId="0" fillId="7" borderId="8" xfId="0" applyFill="1" applyBorder="1"/>
    <xf numFmtId="0" fontId="0" fillId="7" borderId="7" xfId="0" applyFill="1" applyBorder="1"/>
    <xf numFmtId="164" fontId="2" fillId="4" borderId="10" xfId="0" quotePrefix="1" applyNumberFormat="1" applyFont="1" applyFill="1" applyBorder="1" applyAlignment="1">
      <alignment horizontal="center"/>
    </xf>
    <xf numFmtId="164" fontId="0" fillId="7" borderId="8" xfId="2" applyNumberFormat="1" applyFont="1" applyFill="1" applyBorder="1"/>
    <xf numFmtId="0" fontId="2" fillId="8" borderId="7" xfId="0" applyFont="1" applyFill="1" applyBorder="1"/>
    <xf numFmtId="0" fontId="0" fillId="8" borderId="11" xfId="0" applyFill="1" applyBorder="1"/>
    <xf numFmtId="164" fontId="0" fillId="8" borderId="8" xfId="2" applyNumberFormat="1" applyFont="1" applyFill="1" applyBorder="1"/>
    <xf numFmtId="0" fontId="0" fillId="7" borderId="5" xfId="0" applyFill="1" applyBorder="1" applyAlignment="1">
      <alignment horizontal="center"/>
    </xf>
    <xf numFmtId="0" fontId="2" fillId="7" borderId="11" xfId="0" applyFont="1" applyFill="1" applyBorder="1"/>
    <xf numFmtId="164" fontId="2" fillId="7" borderId="8" xfId="2" applyNumberFormat="1" applyFont="1" applyFill="1" applyBorder="1"/>
    <xf numFmtId="164" fontId="0" fillId="7" borderId="5" xfId="2" applyNumberFormat="1" applyFont="1" applyFill="1" applyBorder="1"/>
    <xf numFmtId="165" fontId="2" fillId="7" borderId="10" xfId="1" applyNumberFormat="1" applyFont="1" applyFill="1" applyBorder="1"/>
    <xf numFmtId="0" fontId="0" fillId="8" borderId="1" xfId="0" applyFill="1" applyBorder="1"/>
    <xf numFmtId="0" fontId="0" fillId="8" borderId="2" xfId="0" applyFill="1" applyBorder="1"/>
    <xf numFmtId="164" fontId="0" fillId="8" borderId="3" xfId="2" applyNumberFormat="1" applyFont="1" applyFill="1" applyBorder="1"/>
    <xf numFmtId="0" fontId="2" fillId="8" borderId="12" xfId="0" applyFont="1" applyFill="1" applyBorder="1"/>
    <xf numFmtId="0" fontId="0" fillId="8" borderId="13" xfId="0" applyFill="1" applyBorder="1"/>
    <xf numFmtId="164" fontId="0" fillId="8" borderId="14" xfId="2" applyNumberFormat="1" applyFont="1" applyFill="1" applyBorder="1"/>
    <xf numFmtId="0" fontId="2" fillId="7" borderId="0" xfId="0" applyFont="1" applyFill="1" applyAlignment="1">
      <alignment horizontal="center"/>
    </xf>
    <xf numFmtId="0" fontId="2" fillId="7" borderId="5" xfId="0" applyFont="1" applyFill="1" applyBorder="1" applyAlignment="1">
      <alignment horizontal="center"/>
    </xf>
    <xf numFmtId="9" fontId="2" fillId="4" borderId="10" xfId="3" applyFont="1" applyFill="1" applyBorder="1"/>
    <xf numFmtId="9" fontId="0" fillId="7" borderId="0" xfId="0" applyNumberFormat="1" applyFill="1"/>
    <xf numFmtId="0" fontId="0" fillId="7" borderId="5" xfId="0" quotePrefix="1" applyFill="1" applyBorder="1" applyAlignment="1">
      <alignment horizontal="center"/>
    </xf>
    <xf numFmtId="44" fontId="2" fillId="4" borderId="10" xfId="2" applyFont="1" applyFill="1" applyBorder="1"/>
    <xf numFmtId="9" fontId="0" fillId="7" borderId="0" xfId="3" applyFont="1" applyFill="1" applyBorder="1"/>
    <xf numFmtId="164" fontId="2" fillId="4" borderId="10" xfId="3" applyNumberFormat="1" applyFont="1" applyFill="1" applyBorder="1"/>
    <xf numFmtId="9" fontId="2" fillId="7" borderId="10" xfId="3" applyFont="1" applyFill="1" applyBorder="1"/>
    <xf numFmtId="0" fontId="5" fillId="7" borderId="0" xfId="0" applyFont="1" applyFill="1"/>
    <xf numFmtId="0" fontId="2" fillId="7" borderId="4" xfId="0" applyFont="1" applyFill="1" applyBorder="1"/>
    <xf numFmtId="164" fontId="2" fillId="7" borderId="0" xfId="2" applyNumberFormat="1" applyFont="1" applyFill="1" applyBorder="1"/>
    <xf numFmtId="164" fontId="0" fillId="7" borderId="13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95054</xdr:colOff>
      <xdr:row>10</xdr:row>
      <xdr:rowOff>0</xdr:rowOff>
    </xdr:to>
    <xdr:pic>
      <xdr:nvPicPr>
        <xdr:cNvPr id="9" name="Picture 8" descr="Free Sailboats At Sunset Royalty Free Stock Photography - 4574687">
          <a:extLst>
            <a:ext uri="{FF2B5EF4-FFF2-40B4-BE49-F238E27FC236}">
              <a16:creationId xmlns:a16="http://schemas.microsoft.com/office/drawing/2014/main" id="{5540EAC7-7B6B-458F-8CF1-7281C73A5E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2276279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371475</xdr:colOff>
      <xdr:row>13</xdr:row>
      <xdr:rowOff>218714</xdr:rowOff>
    </xdr:from>
    <xdr:to>
      <xdr:col>8</xdr:col>
      <xdr:colOff>464344</xdr:colOff>
      <xdr:row>25</xdr:row>
      <xdr:rowOff>708</xdr:rowOff>
    </xdr:to>
    <xdr:pic>
      <xdr:nvPicPr>
        <xdr:cNvPr id="10" name="Picture 9" descr="Image result for Report to Boss Clip Art">
          <a:extLst>
            <a:ext uri="{FF2B5EF4-FFF2-40B4-BE49-F238E27FC236}">
              <a16:creationId xmlns:a16="http://schemas.microsoft.com/office/drawing/2014/main" id="{590A649E-1E3D-4F9B-A361-78BFC71C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276239"/>
          <a:ext cx="2759869" cy="2096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647701</xdr:colOff>
      <xdr:row>28</xdr:row>
      <xdr:rowOff>147436</xdr:rowOff>
    </xdr:from>
    <xdr:to>
      <xdr:col>8</xdr:col>
      <xdr:colOff>971551</xdr:colOff>
      <xdr:row>35</xdr:row>
      <xdr:rowOff>130174</xdr:rowOff>
    </xdr:to>
    <xdr:pic>
      <xdr:nvPicPr>
        <xdr:cNvPr id="11" name="Picture 10" descr="Image result for Professional Workers">
          <a:extLst>
            <a:ext uri="{FF2B5EF4-FFF2-40B4-BE49-F238E27FC236}">
              <a16:creationId xmlns:a16="http://schemas.microsoft.com/office/drawing/2014/main" id="{83133B1C-C3EA-4319-BC12-1EB04950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6" y="6157711"/>
          <a:ext cx="2209800" cy="1316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1080293</xdr:colOff>
      <xdr:row>98</xdr:row>
      <xdr:rowOff>84138</xdr:rowOff>
    </xdr:from>
    <xdr:to>
      <xdr:col>11</xdr:col>
      <xdr:colOff>165909</xdr:colOff>
      <xdr:row>107</xdr:row>
      <xdr:rowOff>49213</xdr:rowOff>
    </xdr:to>
    <xdr:pic>
      <xdr:nvPicPr>
        <xdr:cNvPr id="12" name="Picture 11" descr="Image result for Yacht Factory">
          <a:extLst>
            <a:ext uri="{FF2B5EF4-FFF2-40B4-BE49-F238E27FC236}">
              <a16:creationId xmlns:a16="http://schemas.microsoft.com/office/drawing/2014/main" id="{EF5285B6-B5F8-4CA2-92C2-94DF3B70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518" y="19762788"/>
          <a:ext cx="2571766" cy="167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793750</xdr:colOff>
      <xdr:row>191</xdr:row>
      <xdr:rowOff>24088</xdr:rowOff>
    </xdr:from>
    <xdr:to>
      <xdr:col>8</xdr:col>
      <xdr:colOff>1097359</xdr:colOff>
      <xdr:row>200</xdr:row>
      <xdr:rowOff>152399</xdr:rowOff>
    </xdr:to>
    <xdr:pic>
      <xdr:nvPicPr>
        <xdr:cNvPr id="13" name="Picture 12" descr="Image result for Business Office Building">
          <a:extLst>
            <a:ext uri="{FF2B5EF4-FFF2-40B4-BE49-F238E27FC236}">
              <a16:creationId xmlns:a16="http://schemas.microsoft.com/office/drawing/2014/main" id="{05268ED6-8014-4EF4-B95C-A92057AD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025" y="37752613"/>
          <a:ext cx="2189559" cy="184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939800</xdr:colOff>
      <xdr:row>303</xdr:row>
      <xdr:rowOff>97482</xdr:rowOff>
    </xdr:from>
    <xdr:to>
      <xdr:col>9</xdr:col>
      <xdr:colOff>273844</xdr:colOff>
      <xdr:row>310</xdr:row>
      <xdr:rowOff>101600</xdr:rowOff>
    </xdr:to>
    <xdr:pic>
      <xdr:nvPicPr>
        <xdr:cNvPr id="14" name="Picture 13" descr="See the source image">
          <a:extLst>
            <a:ext uri="{FF2B5EF4-FFF2-40B4-BE49-F238E27FC236}">
              <a16:creationId xmlns:a16="http://schemas.microsoft.com/office/drawing/2014/main" id="{E2E3BE34-8F6E-43DF-B401-607CD334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59295357"/>
          <a:ext cx="2391569" cy="133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831850</xdr:colOff>
      <xdr:row>285</xdr:row>
      <xdr:rowOff>95250</xdr:rowOff>
    </xdr:from>
    <xdr:to>
      <xdr:col>9</xdr:col>
      <xdr:colOff>949901</xdr:colOff>
      <xdr:row>292</xdr:row>
      <xdr:rowOff>34925</xdr:rowOff>
    </xdr:to>
    <xdr:pic>
      <xdr:nvPicPr>
        <xdr:cNvPr id="15" name="Picture 14" descr="Image result for board of directors image">
          <a:extLst>
            <a:ext uri="{FF2B5EF4-FFF2-40B4-BE49-F238E27FC236}">
              <a16:creationId xmlns:a16="http://schemas.microsoft.com/office/drawing/2014/main" id="{12B868C9-3D98-4730-AC43-4726BB79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55864125"/>
          <a:ext cx="2213551" cy="127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392907</xdr:colOff>
      <xdr:row>47</xdr:row>
      <xdr:rowOff>23811</xdr:rowOff>
    </xdr:from>
    <xdr:to>
      <xdr:col>9</xdr:col>
      <xdr:colOff>1097298</xdr:colOff>
      <xdr:row>53</xdr:row>
      <xdr:rowOff>146446</xdr:rowOff>
    </xdr:to>
    <xdr:pic>
      <xdr:nvPicPr>
        <xdr:cNvPr id="16" name="Picture 15" descr="Image result for Boat Manufacturer LABOR. Size: 155 x 104. Source: cfcc.edu">
          <a:extLst>
            <a:ext uri="{FF2B5EF4-FFF2-40B4-BE49-F238E27FC236}">
              <a16:creationId xmlns:a16="http://schemas.microsoft.com/office/drawing/2014/main" id="{5CF6F0D0-1DF4-4BEC-877B-18E3164E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1132" y="9701211"/>
          <a:ext cx="1875966" cy="126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375121</xdr:colOff>
      <xdr:row>143</xdr:row>
      <xdr:rowOff>81282</xdr:rowOff>
    </xdr:from>
    <xdr:to>
      <xdr:col>9</xdr:col>
      <xdr:colOff>976312</xdr:colOff>
      <xdr:row>152</xdr:row>
      <xdr:rowOff>65485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9506966-3BE2-48F1-B687-0590F887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421" y="28475307"/>
          <a:ext cx="2696691" cy="1698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626094</xdr:colOff>
      <xdr:row>205</xdr:row>
      <xdr:rowOff>140208</xdr:rowOff>
    </xdr:from>
    <xdr:to>
      <xdr:col>9</xdr:col>
      <xdr:colOff>1083469</xdr:colOff>
      <xdr:row>211</xdr:row>
      <xdr:rowOff>89294</xdr:rowOff>
    </xdr:to>
    <xdr:pic>
      <xdr:nvPicPr>
        <xdr:cNvPr id="18" name="Picture 17" descr="See the source image">
          <a:extLst>
            <a:ext uri="{FF2B5EF4-FFF2-40B4-BE49-F238E27FC236}">
              <a16:creationId xmlns:a16="http://schemas.microsoft.com/office/drawing/2014/main" id="{EFC26F46-4369-4CD5-B54D-1E58E513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319" y="40630983"/>
          <a:ext cx="1628950" cy="109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240</xdr:row>
      <xdr:rowOff>163147</xdr:rowOff>
    </xdr:from>
    <xdr:to>
      <xdr:col>7</xdr:col>
      <xdr:colOff>357188</xdr:colOff>
      <xdr:row>246</xdr:row>
      <xdr:rowOff>15477</xdr:rowOff>
    </xdr:to>
    <xdr:pic>
      <xdr:nvPicPr>
        <xdr:cNvPr id="19" name="Picture 18" descr="See the source image">
          <a:extLst>
            <a:ext uri="{FF2B5EF4-FFF2-40B4-BE49-F238E27FC236}">
              <a16:creationId xmlns:a16="http://schemas.microsoft.com/office/drawing/2014/main" id="{C9C37B3E-D5E0-41F5-B08E-763CA2BB1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47311897"/>
          <a:ext cx="938213" cy="99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277E-0A7A-41B5-8A22-664C269AE661}">
  <dimension ref="A1:L495"/>
  <sheetViews>
    <sheetView tabSelected="1" workbookViewId="0">
      <selection activeCell="G6" sqref="G6"/>
    </sheetView>
  </sheetViews>
  <sheetFormatPr defaultRowHeight="15" x14ac:dyDescent="0.25"/>
  <cols>
    <col min="1" max="1" width="2.7109375" customWidth="1"/>
    <col min="3" max="3" width="6.7109375" customWidth="1"/>
    <col min="5" max="5" width="5" customWidth="1"/>
    <col min="6" max="6" width="11.7109375" style="2" customWidth="1"/>
    <col min="7" max="7" width="14.42578125" customWidth="1"/>
    <col min="8" max="8" width="13.85546875" customWidth="1"/>
    <col min="9" max="9" width="17.5703125" customWidth="1"/>
    <col min="10" max="10" width="19" customWidth="1"/>
    <col min="11" max="11" width="15.7109375" customWidth="1"/>
    <col min="12" max="12" width="11.7109375" bestFit="1" customWidth="1"/>
  </cols>
  <sheetData>
    <row r="1" spans="1:1" ht="48.75" x14ac:dyDescent="0.85">
      <c r="A1" s="1" t="s">
        <v>0</v>
      </c>
    </row>
    <row r="12" spans="1:1" ht="21" x14ac:dyDescent="0.35">
      <c r="A12" s="3" t="s">
        <v>185</v>
      </c>
    </row>
    <row r="13" spans="1:1" ht="21" x14ac:dyDescent="0.35">
      <c r="A13" s="3"/>
    </row>
    <row r="14" spans="1:1" ht="18.75" x14ac:dyDescent="0.3">
      <c r="A14" s="4"/>
    </row>
    <row r="15" spans="1:1" ht="18.75" x14ac:dyDescent="0.3">
      <c r="A15" s="4"/>
    </row>
    <row r="32" spans="2:2" ht="18.75" x14ac:dyDescent="0.3">
      <c r="B32" s="4" t="s">
        <v>1</v>
      </c>
    </row>
    <row r="37" spans="1:11" x14ac:dyDescent="0.25">
      <c r="A37" s="5" t="s">
        <v>2</v>
      </c>
      <c r="B37" s="6" t="s">
        <v>3</v>
      </c>
      <c r="C37" s="6"/>
      <c r="D37" s="6"/>
      <c r="E37" s="6"/>
      <c r="F37" s="7"/>
      <c r="G37" s="8"/>
      <c r="H37" s="8"/>
      <c r="I37" s="8"/>
      <c r="J37" s="8"/>
      <c r="K37" s="9"/>
    </row>
    <row r="38" spans="1:11" x14ac:dyDescent="0.25">
      <c r="A38" s="10"/>
      <c r="B38" s="11"/>
      <c r="C38" s="11"/>
      <c r="D38" s="11"/>
      <c r="E38" s="11"/>
      <c r="F38" s="12"/>
      <c r="G38" s="11"/>
      <c r="H38" s="11"/>
      <c r="I38" s="11"/>
      <c r="J38" s="11"/>
      <c r="K38" s="13"/>
    </row>
    <row r="39" spans="1:11" x14ac:dyDescent="0.25">
      <c r="A39" s="10"/>
      <c r="B39" s="11" t="s">
        <v>4</v>
      </c>
      <c r="C39" s="11"/>
      <c r="D39" s="11"/>
      <c r="E39" s="11"/>
      <c r="F39" s="12"/>
      <c r="G39" s="11"/>
      <c r="H39" s="11"/>
      <c r="I39" s="11"/>
      <c r="J39" s="11"/>
      <c r="K39" s="13"/>
    </row>
    <row r="40" spans="1:11" x14ac:dyDescent="0.25">
      <c r="A40" s="10"/>
      <c r="B40" s="11" t="s">
        <v>5</v>
      </c>
      <c r="C40" s="11"/>
      <c r="D40" s="11"/>
      <c r="E40" s="11"/>
      <c r="F40" s="12"/>
      <c r="G40" s="11"/>
      <c r="H40" s="11"/>
      <c r="I40" s="11"/>
      <c r="J40" s="11"/>
      <c r="K40" s="13"/>
    </row>
    <row r="41" spans="1:11" x14ac:dyDescent="0.25">
      <c r="A41" s="10"/>
      <c r="B41" s="11" t="s">
        <v>6</v>
      </c>
      <c r="C41" s="11"/>
      <c r="D41" s="11"/>
      <c r="E41" s="11"/>
      <c r="F41" s="12"/>
      <c r="G41" s="11"/>
      <c r="H41" s="11"/>
      <c r="I41" s="11"/>
      <c r="J41" s="11"/>
      <c r="K41" s="13"/>
    </row>
    <row r="42" spans="1:11" x14ac:dyDescent="0.25">
      <c r="A42" s="10"/>
      <c r="B42" s="11" t="s">
        <v>7</v>
      </c>
      <c r="C42" s="11"/>
      <c r="D42" s="11"/>
      <c r="E42" s="11"/>
      <c r="F42" s="12"/>
      <c r="G42" s="11"/>
      <c r="H42" s="11"/>
      <c r="I42" s="11"/>
      <c r="J42" s="11"/>
      <c r="K42" s="13"/>
    </row>
    <row r="43" spans="1:11" x14ac:dyDescent="0.25">
      <c r="A43" s="10"/>
      <c r="B43" s="11" t="s">
        <v>8</v>
      </c>
      <c r="C43" s="11"/>
      <c r="D43" s="11"/>
      <c r="E43" s="11"/>
      <c r="F43" s="12"/>
      <c r="G43" s="11"/>
      <c r="H43" s="11"/>
      <c r="I43" s="11"/>
      <c r="J43" s="11"/>
      <c r="K43" s="13"/>
    </row>
    <row r="44" spans="1:11" x14ac:dyDescent="0.25">
      <c r="A44" s="10"/>
      <c r="B44" s="11" t="s">
        <v>9</v>
      </c>
      <c r="C44" s="11"/>
      <c r="D44" s="11"/>
      <c r="E44" s="11"/>
      <c r="F44" s="12"/>
      <c r="G44" s="11"/>
      <c r="H44" s="11"/>
      <c r="I44" s="11"/>
      <c r="J44" s="11"/>
      <c r="K44" s="13"/>
    </row>
    <row r="45" spans="1:11" x14ac:dyDescent="0.25">
      <c r="A45" s="10"/>
      <c r="B45" s="11"/>
      <c r="C45" s="11"/>
      <c r="D45" s="11"/>
      <c r="E45" s="11"/>
      <c r="F45" s="12"/>
      <c r="G45" s="11"/>
      <c r="H45" s="11"/>
      <c r="I45" s="11"/>
      <c r="J45" s="11"/>
      <c r="K45" s="13"/>
    </row>
    <row r="46" spans="1:11" x14ac:dyDescent="0.25">
      <c r="A46" s="10"/>
      <c r="B46" s="11" t="s">
        <v>10</v>
      </c>
      <c r="C46" s="11"/>
      <c r="D46" s="11"/>
      <c r="E46" s="11"/>
      <c r="F46" s="12"/>
      <c r="G46" s="11"/>
      <c r="H46" s="11"/>
      <c r="I46" s="11"/>
      <c r="J46" s="11"/>
      <c r="K46" s="13"/>
    </row>
    <row r="47" spans="1:11" x14ac:dyDescent="0.25">
      <c r="A47" s="10"/>
      <c r="B47" s="11" t="s">
        <v>11</v>
      </c>
      <c r="C47" s="11"/>
      <c r="D47" s="11"/>
      <c r="E47" s="11"/>
      <c r="F47" s="12"/>
      <c r="G47" s="11"/>
      <c r="H47" s="11"/>
      <c r="I47" s="11"/>
      <c r="J47" s="11"/>
      <c r="K47" s="13"/>
    </row>
    <row r="48" spans="1:11" x14ac:dyDescent="0.25">
      <c r="A48" s="10"/>
      <c r="B48" s="11"/>
      <c r="C48" s="11"/>
      <c r="D48" s="11"/>
      <c r="E48" s="11"/>
      <c r="F48" s="12"/>
      <c r="G48" s="11"/>
      <c r="H48" s="11"/>
      <c r="I48" s="11"/>
      <c r="J48" s="11"/>
      <c r="K48" s="13"/>
    </row>
    <row r="49" spans="1:11" ht="18.75" x14ac:dyDescent="0.3">
      <c r="A49" s="10"/>
      <c r="B49" s="14" t="s">
        <v>12</v>
      </c>
      <c r="C49" s="11"/>
      <c r="D49" s="11"/>
      <c r="E49" s="11"/>
      <c r="F49" s="12"/>
      <c r="G49" s="11"/>
      <c r="H49" s="11"/>
      <c r="I49" s="11"/>
      <c r="J49" s="11"/>
      <c r="K49" s="13"/>
    </row>
    <row r="50" spans="1:11" x14ac:dyDescent="0.25">
      <c r="A50" s="10"/>
      <c r="B50" s="11"/>
      <c r="C50" s="11"/>
      <c r="D50" s="11"/>
      <c r="E50" s="11"/>
      <c r="F50" s="12"/>
      <c r="G50" s="11"/>
      <c r="H50" s="11"/>
      <c r="I50" s="11"/>
      <c r="J50" s="11"/>
      <c r="K50" s="13"/>
    </row>
    <row r="51" spans="1:11" x14ac:dyDescent="0.25">
      <c r="A51" s="10"/>
      <c r="B51" s="15" t="s">
        <v>0</v>
      </c>
      <c r="C51" s="15"/>
      <c r="D51" s="15"/>
      <c r="E51" s="15"/>
      <c r="F51" s="16"/>
      <c r="G51" s="15"/>
      <c r="H51" s="15"/>
      <c r="I51" s="15"/>
      <c r="J51" s="15"/>
      <c r="K51" s="13"/>
    </row>
    <row r="52" spans="1:11" x14ac:dyDescent="0.25">
      <c r="A52" s="10"/>
      <c r="B52" s="15" t="s">
        <v>13</v>
      </c>
      <c r="C52" s="15"/>
      <c r="D52" s="15"/>
      <c r="E52" s="15"/>
      <c r="F52" s="16"/>
      <c r="G52" s="15"/>
      <c r="H52" s="15"/>
      <c r="I52" s="15"/>
      <c r="J52" s="15"/>
      <c r="K52" s="13"/>
    </row>
    <row r="53" spans="1:11" x14ac:dyDescent="0.25">
      <c r="A53" s="10"/>
      <c r="B53" s="15" t="s">
        <v>14</v>
      </c>
      <c r="C53" s="15"/>
      <c r="D53" s="15"/>
      <c r="E53" s="15"/>
      <c r="F53" s="16"/>
      <c r="G53" s="15"/>
      <c r="H53" s="15"/>
      <c r="I53" s="15"/>
      <c r="J53" s="15"/>
      <c r="K53" s="13"/>
    </row>
    <row r="54" spans="1:11" x14ac:dyDescent="0.25">
      <c r="A54" s="10"/>
      <c r="B54" s="11"/>
      <c r="C54" s="11"/>
      <c r="D54" s="11"/>
      <c r="E54" s="11"/>
      <c r="F54" s="12"/>
      <c r="G54" s="11"/>
      <c r="H54" s="11"/>
      <c r="I54" s="11"/>
      <c r="J54" s="11"/>
      <c r="K54" s="13"/>
    </row>
    <row r="55" spans="1:11" x14ac:dyDescent="0.25">
      <c r="A55" s="10"/>
      <c r="B55" s="104"/>
      <c r="C55" s="105"/>
      <c r="D55" s="105"/>
      <c r="E55" s="106"/>
      <c r="F55" s="17" t="s">
        <v>15</v>
      </c>
      <c r="G55" s="17" t="s">
        <v>15</v>
      </c>
      <c r="H55" s="17" t="s">
        <v>16</v>
      </c>
      <c r="I55" s="18" t="s">
        <v>17</v>
      </c>
      <c r="J55" s="19"/>
      <c r="K55" s="13"/>
    </row>
    <row r="56" spans="1:11" ht="18.75" x14ac:dyDescent="0.3">
      <c r="A56" s="10"/>
      <c r="B56" s="107" t="s">
        <v>186</v>
      </c>
      <c r="C56" s="108"/>
      <c r="D56" s="108"/>
      <c r="E56" s="109"/>
      <c r="F56" s="20" t="s">
        <v>18</v>
      </c>
      <c r="G56" s="20" t="s">
        <v>19</v>
      </c>
      <c r="H56" s="20" t="s">
        <v>19</v>
      </c>
      <c r="I56" s="20" t="s">
        <v>20</v>
      </c>
      <c r="J56" s="20" t="s">
        <v>21</v>
      </c>
      <c r="K56" s="13"/>
    </row>
    <row r="57" spans="1:11" x14ac:dyDescent="0.25">
      <c r="A57" s="10"/>
      <c r="B57" s="35" t="s">
        <v>22</v>
      </c>
      <c r="C57" s="110"/>
      <c r="D57" s="110"/>
      <c r="E57" s="111"/>
      <c r="F57" s="22">
        <v>5500</v>
      </c>
      <c r="G57" s="23"/>
      <c r="H57" s="22">
        <v>6680</v>
      </c>
      <c r="I57" s="23"/>
      <c r="J57" s="112"/>
      <c r="K57" s="13"/>
    </row>
    <row r="58" spans="1:11" x14ac:dyDescent="0.25">
      <c r="A58" s="10"/>
      <c r="B58" s="35" t="s">
        <v>23</v>
      </c>
      <c r="C58" s="110"/>
      <c r="D58" s="110"/>
      <c r="E58" s="111"/>
      <c r="F58" s="22">
        <v>6800</v>
      </c>
      <c r="G58" s="23"/>
      <c r="H58" s="22">
        <v>8300</v>
      </c>
      <c r="I58" s="23"/>
      <c r="J58" s="112"/>
      <c r="K58" s="13"/>
    </row>
    <row r="59" spans="1:11" x14ac:dyDescent="0.25">
      <c r="A59" s="10"/>
      <c r="B59" s="35" t="s">
        <v>24</v>
      </c>
      <c r="C59" s="110"/>
      <c r="D59" s="110"/>
      <c r="E59" s="111"/>
      <c r="F59" s="22">
        <v>6700</v>
      </c>
      <c r="G59" s="23"/>
      <c r="H59" s="22">
        <v>7700</v>
      </c>
      <c r="I59" s="23"/>
      <c r="J59" s="112"/>
      <c r="K59" s="13"/>
    </row>
    <row r="60" spans="1:11" x14ac:dyDescent="0.25">
      <c r="A60" s="10"/>
      <c r="B60" s="35" t="s">
        <v>25</v>
      </c>
      <c r="C60" s="110"/>
      <c r="D60" s="110"/>
      <c r="E60" s="111"/>
      <c r="F60" s="22">
        <v>6000</v>
      </c>
      <c r="G60" s="23"/>
      <c r="H60" s="22">
        <v>7010</v>
      </c>
      <c r="I60" s="23"/>
      <c r="J60" s="112"/>
      <c r="K60" s="13"/>
    </row>
    <row r="61" spans="1:11" x14ac:dyDescent="0.25">
      <c r="A61" s="10"/>
      <c r="B61" s="35" t="s">
        <v>26</v>
      </c>
      <c r="C61" s="110"/>
      <c r="D61" s="110"/>
      <c r="E61" s="111"/>
      <c r="F61" s="22">
        <v>4500</v>
      </c>
      <c r="G61" s="23"/>
      <c r="H61" s="22">
        <v>7000</v>
      </c>
      <c r="I61" s="23"/>
      <c r="J61" s="112"/>
      <c r="K61" s="13"/>
    </row>
    <row r="62" spans="1:11" x14ac:dyDescent="0.25">
      <c r="A62" s="10"/>
      <c r="B62" s="35" t="s">
        <v>27</v>
      </c>
      <c r="C62" s="110"/>
      <c r="D62" s="110"/>
      <c r="E62" s="111"/>
      <c r="F62" s="22">
        <v>5200</v>
      </c>
      <c r="G62" s="23"/>
      <c r="H62" s="22">
        <v>6030</v>
      </c>
      <c r="I62" s="23"/>
      <c r="J62" s="112"/>
      <c r="K62" s="13"/>
    </row>
    <row r="63" spans="1:11" x14ac:dyDescent="0.25">
      <c r="A63" s="10"/>
      <c r="B63" s="35" t="s">
        <v>28</v>
      </c>
      <c r="C63" s="110"/>
      <c r="D63" s="110"/>
      <c r="E63" s="111"/>
      <c r="F63" s="22">
        <v>4000</v>
      </c>
      <c r="G63" s="23"/>
      <c r="H63" s="22">
        <v>4905</v>
      </c>
      <c r="I63" s="23"/>
      <c r="J63" s="112"/>
      <c r="K63" s="13"/>
    </row>
    <row r="64" spans="1:11" x14ac:dyDescent="0.25">
      <c r="A64" s="10"/>
      <c r="B64" s="35" t="s">
        <v>29</v>
      </c>
      <c r="C64" s="110"/>
      <c r="D64" s="110"/>
      <c r="E64" s="111"/>
      <c r="F64" s="22">
        <v>6500</v>
      </c>
      <c r="G64" s="23"/>
      <c r="H64" s="22">
        <v>7000</v>
      </c>
      <c r="I64" s="23"/>
      <c r="J64" s="112"/>
      <c r="K64" s="13"/>
    </row>
    <row r="65" spans="1:11" x14ac:dyDescent="0.25">
      <c r="A65" s="10"/>
      <c r="B65" s="35" t="s">
        <v>30</v>
      </c>
      <c r="C65" s="110"/>
      <c r="D65" s="110"/>
      <c r="E65" s="111"/>
      <c r="F65" s="22">
        <v>3000</v>
      </c>
      <c r="G65" s="23"/>
      <c r="H65" s="22">
        <v>3600</v>
      </c>
      <c r="I65" s="23"/>
      <c r="J65" s="112"/>
      <c r="K65" s="13"/>
    </row>
    <row r="66" spans="1:11" x14ac:dyDescent="0.25">
      <c r="A66" s="10"/>
      <c r="B66" s="35" t="s">
        <v>31</v>
      </c>
      <c r="C66" s="110"/>
      <c r="D66" s="110"/>
      <c r="E66" s="111"/>
      <c r="F66" s="22">
        <v>2550</v>
      </c>
      <c r="G66" s="23"/>
      <c r="H66" s="22">
        <v>3020</v>
      </c>
      <c r="I66" s="113"/>
      <c r="J66" s="112"/>
      <c r="K66" s="13"/>
    </row>
    <row r="67" spans="1:11" x14ac:dyDescent="0.25">
      <c r="A67" s="10"/>
      <c r="B67" s="35" t="s">
        <v>32</v>
      </c>
      <c r="C67" s="110"/>
      <c r="D67" s="110"/>
      <c r="E67" s="111"/>
      <c r="F67" s="114">
        <f>SUM(F57:F66)</f>
        <v>50750</v>
      </c>
      <c r="G67" s="23"/>
      <c r="H67" s="115">
        <f>SUM(H57:H66)</f>
        <v>61245</v>
      </c>
      <c r="I67" s="116"/>
      <c r="J67" s="117"/>
      <c r="K67" s="13"/>
    </row>
    <row r="68" spans="1:11" x14ac:dyDescent="0.25">
      <c r="A68" s="10"/>
      <c r="B68" s="35" t="s">
        <v>187</v>
      </c>
      <c r="C68" s="110"/>
      <c r="D68" s="110"/>
      <c r="E68" s="110"/>
      <c r="F68" s="118"/>
      <c r="G68" s="118"/>
      <c r="H68" s="119"/>
      <c r="I68" s="120"/>
      <c r="J68" s="120"/>
      <c r="K68" s="13"/>
    </row>
    <row r="69" spans="1:11" x14ac:dyDescent="0.25">
      <c r="A69" s="10"/>
      <c r="B69" s="35" t="s">
        <v>33</v>
      </c>
      <c r="C69" s="110"/>
      <c r="D69" s="110"/>
      <c r="E69" s="110"/>
      <c r="F69" s="118"/>
      <c r="G69" s="118"/>
      <c r="H69" s="119"/>
      <c r="I69" s="23"/>
      <c r="J69" s="112"/>
      <c r="K69" s="13"/>
    </row>
    <row r="70" spans="1:11" x14ac:dyDescent="0.25">
      <c r="A70" s="10"/>
      <c r="B70" s="11"/>
      <c r="C70" s="11"/>
      <c r="D70" s="11"/>
      <c r="E70" s="11"/>
      <c r="F70" s="12"/>
      <c r="G70" s="12"/>
      <c r="H70" s="12"/>
      <c r="I70" s="12"/>
      <c r="J70" s="11"/>
      <c r="K70" s="13"/>
    </row>
    <row r="71" spans="1:11" x14ac:dyDescent="0.25">
      <c r="A71" s="10"/>
      <c r="B71" s="11"/>
      <c r="C71" s="11"/>
      <c r="D71" s="11"/>
      <c r="E71" s="11"/>
      <c r="F71" s="12"/>
      <c r="G71" s="12"/>
      <c r="H71" s="12"/>
      <c r="I71" s="12"/>
      <c r="J71" s="11"/>
      <c r="K71" s="13"/>
    </row>
    <row r="72" spans="1:11" x14ac:dyDescent="0.25">
      <c r="A72" s="10"/>
      <c r="B72" s="104"/>
      <c r="C72" s="105"/>
      <c r="D72" s="105"/>
      <c r="E72" s="106"/>
      <c r="F72" s="17" t="s">
        <v>15</v>
      </c>
      <c r="G72" s="17" t="s">
        <v>15</v>
      </c>
      <c r="H72" s="17" t="s">
        <v>16</v>
      </c>
      <c r="I72" s="18" t="s">
        <v>17</v>
      </c>
      <c r="J72" s="19"/>
      <c r="K72" s="13"/>
    </row>
    <row r="73" spans="1:11" ht="18.75" x14ac:dyDescent="0.3">
      <c r="A73" s="10"/>
      <c r="B73" s="107" t="s">
        <v>188</v>
      </c>
      <c r="C73" s="108"/>
      <c r="D73" s="108"/>
      <c r="E73" s="109"/>
      <c r="F73" s="20" t="s">
        <v>18</v>
      </c>
      <c r="G73" s="20" t="s">
        <v>19</v>
      </c>
      <c r="H73" s="20" t="s">
        <v>19</v>
      </c>
      <c r="I73" s="20" t="s">
        <v>20</v>
      </c>
      <c r="J73" s="20" t="s">
        <v>21</v>
      </c>
      <c r="K73" s="13"/>
    </row>
    <row r="74" spans="1:11" x14ac:dyDescent="0.25">
      <c r="A74" s="10"/>
      <c r="B74" s="35" t="s">
        <v>34</v>
      </c>
      <c r="C74" s="110"/>
      <c r="D74" s="110"/>
      <c r="E74" s="111"/>
      <c r="F74" s="22">
        <v>6000</v>
      </c>
      <c r="G74" s="23"/>
      <c r="H74" s="22">
        <v>6200</v>
      </c>
      <c r="I74" s="23"/>
      <c r="J74" s="112"/>
      <c r="K74" s="13"/>
    </row>
    <row r="75" spans="1:11" x14ac:dyDescent="0.25">
      <c r="A75" s="10"/>
      <c r="B75" s="35" t="s">
        <v>35</v>
      </c>
      <c r="C75" s="110"/>
      <c r="D75" s="110"/>
      <c r="E75" s="111"/>
      <c r="F75" s="22">
        <v>8000</v>
      </c>
      <c r="G75" s="23"/>
      <c r="H75" s="22">
        <v>8000</v>
      </c>
      <c r="I75" s="23"/>
      <c r="J75" s="112"/>
      <c r="K75" s="13"/>
    </row>
    <row r="76" spans="1:11" x14ac:dyDescent="0.25">
      <c r="A76" s="10"/>
      <c r="B76" s="35" t="s">
        <v>36</v>
      </c>
      <c r="C76" s="110"/>
      <c r="D76" s="110"/>
      <c r="E76" s="111"/>
      <c r="F76" s="22">
        <v>4000</v>
      </c>
      <c r="G76" s="23"/>
      <c r="H76" s="22">
        <v>4200</v>
      </c>
      <c r="I76" s="23"/>
      <c r="J76" s="112"/>
      <c r="K76" s="13"/>
    </row>
    <row r="77" spans="1:11" x14ac:dyDescent="0.25">
      <c r="A77" s="10"/>
      <c r="B77" s="35" t="s">
        <v>37</v>
      </c>
      <c r="C77" s="110"/>
      <c r="D77" s="110"/>
      <c r="E77" s="111"/>
      <c r="F77" s="22">
        <v>6000</v>
      </c>
      <c r="G77" s="23"/>
      <c r="H77" s="22">
        <v>8200</v>
      </c>
      <c r="I77" s="23"/>
      <c r="J77" s="112"/>
      <c r="K77" s="13"/>
    </row>
    <row r="78" spans="1:11" x14ac:dyDescent="0.25">
      <c r="A78" s="10"/>
      <c r="B78" s="35" t="s">
        <v>38</v>
      </c>
      <c r="C78" s="110"/>
      <c r="D78" s="110"/>
      <c r="E78" s="111"/>
      <c r="F78" s="22">
        <v>9500</v>
      </c>
      <c r="G78" s="23"/>
      <c r="H78" s="22">
        <v>9500</v>
      </c>
      <c r="I78" s="23"/>
      <c r="J78" s="112"/>
      <c r="K78" s="13"/>
    </row>
    <row r="79" spans="1:11" x14ac:dyDescent="0.25">
      <c r="A79" s="10"/>
      <c r="B79" s="35" t="s">
        <v>39</v>
      </c>
      <c r="C79" s="110"/>
      <c r="D79" s="110"/>
      <c r="E79" s="111"/>
      <c r="F79" s="22">
        <v>8500</v>
      </c>
      <c r="G79" s="23"/>
      <c r="H79" s="22">
        <v>8500</v>
      </c>
      <c r="I79" s="23"/>
      <c r="J79" s="112"/>
      <c r="K79" s="13"/>
    </row>
    <row r="80" spans="1:11" x14ac:dyDescent="0.25">
      <c r="A80" s="10"/>
      <c r="B80" s="35" t="s">
        <v>40</v>
      </c>
      <c r="C80" s="110"/>
      <c r="D80" s="110"/>
      <c r="E80" s="111"/>
      <c r="F80" s="22">
        <v>5500</v>
      </c>
      <c r="G80" s="23"/>
      <c r="H80" s="22">
        <v>5550</v>
      </c>
      <c r="I80" s="113"/>
      <c r="J80" s="112"/>
      <c r="K80" s="13"/>
    </row>
    <row r="81" spans="1:12" x14ac:dyDescent="0.25">
      <c r="A81" s="10"/>
      <c r="B81" s="5" t="s">
        <v>41</v>
      </c>
      <c r="C81" s="6"/>
      <c r="D81" s="6"/>
      <c r="E81" s="121"/>
      <c r="F81" s="114">
        <f>SUM(F74:F80)</f>
        <v>47500</v>
      </c>
      <c r="G81" s="23"/>
      <c r="H81" s="115">
        <f t="shared" ref="H81" si="0">SUM(H74:H80)</f>
        <v>50150</v>
      </c>
      <c r="I81" s="116"/>
      <c r="J81" s="122"/>
      <c r="K81" s="27"/>
      <c r="L81" s="28"/>
    </row>
    <row r="82" spans="1:12" x14ac:dyDescent="0.25">
      <c r="A82" s="10"/>
      <c r="B82" s="5" t="s">
        <v>189</v>
      </c>
      <c r="C82" s="6"/>
      <c r="D82" s="6"/>
      <c r="E82" s="6"/>
      <c r="F82" s="7"/>
      <c r="G82" s="7"/>
      <c r="H82" s="123"/>
      <c r="I82" s="124"/>
      <c r="J82" s="124"/>
      <c r="K82" s="27"/>
      <c r="L82" s="28"/>
    </row>
    <row r="83" spans="1:12" x14ac:dyDescent="0.25">
      <c r="A83" s="10"/>
      <c r="B83" s="35" t="s">
        <v>42</v>
      </c>
      <c r="C83" s="110"/>
      <c r="D83" s="110"/>
      <c r="E83" s="110"/>
      <c r="F83" s="118"/>
      <c r="G83" s="118"/>
      <c r="H83" s="119"/>
      <c r="I83" s="125"/>
      <c r="J83" s="126"/>
      <c r="K83" s="27"/>
      <c r="L83" s="28"/>
    </row>
    <row r="84" spans="1:12" x14ac:dyDescent="0.25">
      <c r="A84" s="10"/>
      <c r="B84" s="21"/>
      <c r="C84" s="21"/>
      <c r="D84" s="21"/>
      <c r="E84" s="21"/>
      <c r="F84" s="25"/>
      <c r="G84" s="25"/>
      <c r="H84" s="25"/>
      <c r="I84" s="7"/>
      <c r="J84" s="127"/>
      <c r="K84" s="27"/>
      <c r="L84" s="28"/>
    </row>
    <row r="85" spans="1:12" x14ac:dyDescent="0.25">
      <c r="A85" s="10"/>
      <c r="B85" s="21"/>
      <c r="C85" s="21"/>
      <c r="D85" s="21"/>
      <c r="E85" s="21"/>
      <c r="F85" s="25"/>
      <c r="G85" s="25"/>
      <c r="H85" s="25"/>
      <c r="I85" s="128"/>
      <c r="J85" s="129"/>
      <c r="K85" s="27"/>
      <c r="L85" s="28"/>
    </row>
    <row r="86" spans="1:12" ht="18.75" x14ac:dyDescent="0.3">
      <c r="A86" s="10"/>
      <c r="B86" s="130" t="s">
        <v>43</v>
      </c>
      <c r="C86" s="131"/>
      <c r="D86" s="131"/>
      <c r="E86" s="131"/>
      <c r="F86" s="132"/>
      <c r="G86" s="132"/>
      <c r="H86" s="133"/>
      <c r="I86" s="134"/>
      <c r="J86" s="135"/>
      <c r="K86" s="27"/>
      <c r="L86" s="28"/>
    </row>
    <row r="87" spans="1:12" x14ac:dyDescent="0.25">
      <c r="A87" s="29"/>
      <c r="B87" s="30"/>
      <c r="C87" s="31"/>
      <c r="D87" s="31"/>
      <c r="E87" s="31"/>
      <c r="F87" s="32"/>
      <c r="G87" s="32"/>
      <c r="H87" s="32"/>
      <c r="I87" s="32"/>
      <c r="J87" s="30"/>
      <c r="K87" s="33"/>
      <c r="L87" s="28"/>
    </row>
    <row r="88" spans="1:12" x14ac:dyDescent="0.25">
      <c r="B88" s="34"/>
      <c r="G88" s="2"/>
      <c r="H88" s="2"/>
      <c r="I88" s="2"/>
      <c r="J88" s="34"/>
      <c r="K88" s="28"/>
      <c r="L88" s="28"/>
    </row>
    <row r="89" spans="1:12" x14ac:dyDescent="0.25">
      <c r="B89" s="34"/>
      <c r="G89" s="2"/>
      <c r="H89" s="2"/>
      <c r="I89" s="2"/>
      <c r="J89" s="34"/>
      <c r="K89" s="28"/>
      <c r="L89" s="28"/>
    </row>
    <row r="90" spans="1:12" x14ac:dyDescent="0.25">
      <c r="B90" s="34"/>
      <c r="G90" s="2"/>
      <c r="H90" s="2"/>
      <c r="I90" s="2"/>
      <c r="J90" s="34"/>
      <c r="K90" s="28"/>
      <c r="L90" s="28"/>
    </row>
    <row r="91" spans="1:12" x14ac:dyDescent="0.25">
      <c r="B91" s="34"/>
      <c r="G91" s="2"/>
      <c r="H91" s="2"/>
      <c r="I91" s="2"/>
      <c r="J91" s="34"/>
      <c r="K91" s="28"/>
      <c r="L91" s="28"/>
    </row>
    <row r="92" spans="1:12" x14ac:dyDescent="0.25">
      <c r="B92" s="34"/>
      <c r="H92" s="2"/>
      <c r="I92" s="2"/>
      <c r="J92" s="34"/>
      <c r="K92" s="28"/>
      <c r="L92" s="28"/>
    </row>
    <row r="93" spans="1:12" ht="18.75" x14ac:dyDescent="0.3">
      <c r="B93" s="4" t="s">
        <v>190</v>
      </c>
      <c r="G93" s="2"/>
      <c r="H93" s="2"/>
      <c r="I93" s="2"/>
      <c r="J93" s="34"/>
      <c r="K93" s="28"/>
      <c r="L93" s="28"/>
    </row>
    <row r="94" spans="1:12" x14ac:dyDescent="0.25">
      <c r="B94" s="34"/>
      <c r="G94" s="2"/>
      <c r="H94" s="2"/>
      <c r="I94" s="2"/>
      <c r="J94" s="34"/>
      <c r="K94" s="28"/>
      <c r="L94" s="28"/>
    </row>
    <row r="95" spans="1:12" ht="18.75" x14ac:dyDescent="0.3">
      <c r="B95" s="4" t="s">
        <v>12</v>
      </c>
      <c r="G95" s="2"/>
      <c r="H95" s="2"/>
      <c r="I95" s="2"/>
      <c r="J95" s="34"/>
      <c r="K95" s="28"/>
      <c r="L95" s="28"/>
    </row>
    <row r="96" spans="1:12" x14ac:dyDescent="0.25">
      <c r="B96" s="34"/>
      <c r="G96" s="2"/>
      <c r="H96" s="2"/>
      <c r="I96" s="2"/>
      <c r="J96" s="34"/>
      <c r="K96" s="28"/>
      <c r="L96" s="28"/>
    </row>
    <row r="97" spans="1:12" x14ac:dyDescent="0.25">
      <c r="B97" s="34"/>
      <c r="G97" s="2"/>
      <c r="H97" s="2"/>
      <c r="I97" s="2"/>
      <c r="J97" s="34"/>
      <c r="K97" s="28"/>
      <c r="L97" s="28"/>
    </row>
    <row r="98" spans="1:12" x14ac:dyDescent="0.25">
      <c r="B98" s="34"/>
      <c r="G98" s="2"/>
      <c r="H98" s="2"/>
      <c r="I98" s="2"/>
      <c r="J98" s="34"/>
      <c r="K98" s="28"/>
      <c r="L98" s="28"/>
    </row>
    <row r="99" spans="1:12" x14ac:dyDescent="0.25">
      <c r="A99" s="38" t="s">
        <v>44</v>
      </c>
      <c r="B99" s="39" t="s">
        <v>45</v>
      </c>
      <c r="C99" s="40"/>
      <c r="D99" s="40"/>
      <c r="E99" s="40"/>
      <c r="F99" s="41"/>
      <c r="G99" s="41"/>
      <c r="H99" s="41"/>
      <c r="I99" s="41"/>
      <c r="J99" s="39"/>
      <c r="K99" s="42"/>
      <c r="L99" s="28"/>
    </row>
    <row r="100" spans="1:12" x14ac:dyDescent="0.25">
      <c r="A100" s="43"/>
      <c r="B100" s="44"/>
      <c r="C100" s="45"/>
      <c r="D100" s="45"/>
      <c r="E100" s="45"/>
      <c r="F100" s="46"/>
      <c r="G100" s="46"/>
      <c r="H100" s="46"/>
      <c r="I100" s="46"/>
      <c r="J100" s="44"/>
      <c r="K100" s="47"/>
      <c r="L100" s="28"/>
    </row>
    <row r="101" spans="1:12" x14ac:dyDescent="0.25">
      <c r="A101" s="43"/>
      <c r="B101" s="45" t="s">
        <v>46</v>
      </c>
      <c r="C101" s="45"/>
      <c r="D101" s="45"/>
      <c r="E101" s="45"/>
      <c r="F101" s="46"/>
      <c r="G101" s="46"/>
      <c r="H101" s="46"/>
      <c r="I101" s="46"/>
      <c r="J101" s="44"/>
      <c r="K101" s="47"/>
      <c r="L101" s="28"/>
    </row>
    <row r="102" spans="1:12" x14ac:dyDescent="0.25">
      <c r="A102" s="43"/>
      <c r="B102" s="45" t="s">
        <v>47</v>
      </c>
      <c r="C102" s="45"/>
      <c r="D102" s="45"/>
      <c r="E102" s="45"/>
      <c r="F102" s="46"/>
      <c r="G102" s="46"/>
      <c r="H102" s="46"/>
      <c r="I102" s="46"/>
      <c r="J102" s="44"/>
      <c r="K102" s="47"/>
      <c r="L102" s="28"/>
    </row>
    <row r="103" spans="1:12" x14ac:dyDescent="0.25">
      <c r="A103" s="43"/>
      <c r="B103" s="44"/>
      <c r="C103" s="45"/>
      <c r="D103" s="45"/>
      <c r="E103" s="45"/>
      <c r="F103" s="46"/>
      <c r="G103" s="46"/>
      <c r="H103" s="46"/>
      <c r="I103" s="46"/>
      <c r="J103" s="44"/>
      <c r="K103" s="47"/>
      <c r="L103" s="28"/>
    </row>
    <row r="104" spans="1:12" x14ac:dyDescent="0.25">
      <c r="A104" s="43"/>
      <c r="B104" s="44"/>
      <c r="C104" s="45"/>
      <c r="D104" s="45"/>
      <c r="E104" s="45"/>
      <c r="F104" s="46"/>
      <c r="G104" s="46"/>
      <c r="H104" s="46"/>
      <c r="I104" s="46"/>
      <c r="J104" s="44"/>
      <c r="K104" s="47"/>
      <c r="L104" s="28"/>
    </row>
    <row r="105" spans="1:12" x14ac:dyDescent="0.25">
      <c r="A105" s="43"/>
      <c r="B105" s="48" t="s">
        <v>0</v>
      </c>
      <c r="C105" s="48"/>
      <c r="D105" s="48"/>
      <c r="E105" s="48"/>
      <c r="F105" s="49"/>
      <c r="G105" s="48"/>
      <c r="H105" s="48"/>
      <c r="I105" s="48"/>
      <c r="J105" s="48"/>
      <c r="K105" s="47"/>
      <c r="L105" s="28"/>
    </row>
    <row r="106" spans="1:12" x14ac:dyDescent="0.25">
      <c r="A106" s="43"/>
      <c r="B106" s="48" t="s">
        <v>48</v>
      </c>
      <c r="C106" s="48"/>
      <c r="D106" s="48"/>
      <c r="E106" s="48"/>
      <c r="F106" s="49"/>
      <c r="G106" s="48"/>
      <c r="H106" s="48"/>
      <c r="I106" s="48"/>
      <c r="J106" s="48"/>
      <c r="K106" s="47"/>
      <c r="L106" s="28"/>
    </row>
    <row r="107" spans="1:12" x14ac:dyDescent="0.25">
      <c r="A107" s="43"/>
      <c r="B107" s="48" t="s">
        <v>14</v>
      </c>
      <c r="C107" s="48"/>
      <c r="D107" s="48"/>
      <c r="E107" s="48"/>
      <c r="F107" s="49"/>
      <c r="G107" s="48"/>
      <c r="H107" s="48"/>
      <c r="I107" s="48"/>
      <c r="J107" s="48"/>
      <c r="K107" s="47"/>
      <c r="L107" s="28"/>
    </row>
    <row r="108" spans="1:12" x14ac:dyDescent="0.25">
      <c r="A108" s="43"/>
      <c r="B108" s="45"/>
      <c r="C108" s="45"/>
      <c r="D108" s="45"/>
      <c r="E108" s="45"/>
      <c r="F108" s="46"/>
      <c r="G108" s="45"/>
      <c r="H108" s="45"/>
      <c r="I108" s="48"/>
      <c r="J108" s="48"/>
      <c r="K108" s="47"/>
      <c r="L108" s="28"/>
    </row>
    <row r="109" spans="1:12" x14ac:dyDescent="0.25">
      <c r="A109" s="43"/>
      <c r="B109" s="136"/>
      <c r="C109" s="137"/>
      <c r="D109" s="137"/>
      <c r="E109" s="138"/>
      <c r="F109" s="50" t="s">
        <v>15</v>
      </c>
      <c r="G109" s="50" t="s">
        <v>15</v>
      </c>
      <c r="H109" s="51" t="s">
        <v>16</v>
      </c>
      <c r="I109" s="52" t="s">
        <v>17</v>
      </c>
      <c r="J109" s="53"/>
      <c r="K109" s="47"/>
      <c r="L109" s="28"/>
    </row>
    <row r="110" spans="1:12" ht="18.75" x14ac:dyDescent="0.3">
      <c r="A110" s="43"/>
      <c r="B110" s="139" t="s">
        <v>191</v>
      </c>
      <c r="C110" s="140"/>
      <c r="D110" s="140"/>
      <c r="E110" s="141"/>
      <c r="F110" s="54" t="s">
        <v>18</v>
      </c>
      <c r="G110" s="54" t="s">
        <v>19</v>
      </c>
      <c r="H110" s="54" t="s">
        <v>19</v>
      </c>
      <c r="I110" s="54" t="s">
        <v>20</v>
      </c>
      <c r="J110" s="54" t="s">
        <v>21</v>
      </c>
      <c r="K110" s="47"/>
      <c r="L110" s="28"/>
    </row>
    <row r="111" spans="1:12" x14ac:dyDescent="0.25">
      <c r="A111" s="43"/>
      <c r="B111" s="142" t="s">
        <v>49</v>
      </c>
      <c r="C111" s="143"/>
      <c r="D111" s="143"/>
      <c r="E111" s="144"/>
      <c r="F111" s="56">
        <f>+F67</f>
        <v>50750</v>
      </c>
      <c r="G111" s="23"/>
      <c r="H111" s="56">
        <f>+H67</f>
        <v>61245</v>
      </c>
      <c r="I111" s="23"/>
      <c r="J111" s="26"/>
      <c r="K111" s="55"/>
    </row>
    <row r="112" spans="1:12" x14ac:dyDescent="0.25">
      <c r="A112" s="43"/>
      <c r="B112" s="142" t="s">
        <v>50</v>
      </c>
      <c r="C112" s="143"/>
      <c r="D112" s="143"/>
      <c r="E112" s="144"/>
      <c r="F112" s="56">
        <v>1300</v>
      </c>
      <c r="G112" s="23"/>
      <c r="H112" s="56">
        <v>1600</v>
      </c>
      <c r="I112" s="23"/>
      <c r="J112" s="26"/>
      <c r="K112" s="55"/>
    </row>
    <row r="113" spans="1:11" x14ac:dyDescent="0.25">
      <c r="A113" s="43"/>
      <c r="B113" s="142" t="s">
        <v>51</v>
      </c>
      <c r="C113" s="143"/>
      <c r="D113" s="143"/>
      <c r="E113" s="144"/>
      <c r="F113" s="56">
        <v>8200</v>
      </c>
      <c r="G113" s="23"/>
      <c r="H113" s="56">
        <v>9500</v>
      </c>
      <c r="I113" s="23"/>
      <c r="J113" s="26"/>
      <c r="K113" s="55"/>
    </row>
    <row r="114" spans="1:11" x14ac:dyDescent="0.25">
      <c r="A114" s="43"/>
      <c r="B114" s="142" t="s">
        <v>52</v>
      </c>
      <c r="C114" s="143"/>
      <c r="D114" s="143"/>
      <c r="E114" s="144"/>
      <c r="F114" s="56">
        <v>11000</v>
      </c>
      <c r="G114" s="23"/>
      <c r="H114" s="56">
        <v>15400</v>
      </c>
      <c r="I114" s="23"/>
      <c r="J114" s="26"/>
      <c r="K114" s="55"/>
    </row>
    <row r="115" spans="1:11" x14ac:dyDescent="0.25">
      <c r="A115" s="43"/>
      <c r="B115" s="142" t="s">
        <v>53</v>
      </c>
      <c r="C115" s="143"/>
      <c r="D115" s="143"/>
      <c r="E115" s="144"/>
      <c r="F115" s="56">
        <v>5000</v>
      </c>
      <c r="G115" s="23"/>
      <c r="H115" s="56">
        <v>5800</v>
      </c>
      <c r="I115" s="23"/>
      <c r="J115" s="26"/>
      <c r="K115" s="55"/>
    </row>
    <row r="116" spans="1:11" x14ac:dyDescent="0.25">
      <c r="A116" s="43"/>
      <c r="B116" s="142" t="s">
        <v>54</v>
      </c>
      <c r="C116" s="143"/>
      <c r="D116" s="143"/>
      <c r="E116" s="144"/>
      <c r="F116" s="56">
        <v>20000</v>
      </c>
      <c r="G116" s="23"/>
      <c r="H116" s="56">
        <v>22000</v>
      </c>
      <c r="I116" s="23"/>
      <c r="J116" s="26"/>
      <c r="K116" s="55"/>
    </row>
    <row r="117" spans="1:11" x14ac:dyDescent="0.25">
      <c r="A117" s="43"/>
      <c r="B117" s="142" t="s">
        <v>55</v>
      </c>
      <c r="C117" s="143"/>
      <c r="D117" s="143"/>
      <c r="E117" s="144"/>
      <c r="F117" s="56">
        <v>45000</v>
      </c>
      <c r="G117" s="23"/>
      <c r="H117" s="56">
        <v>50200</v>
      </c>
      <c r="I117" s="23"/>
      <c r="J117" s="26"/>
      <c r="K117" s="55"/>
    </row>
    <row r="118" spans="1:11" x14ac:dyDescent="0.25">
      <c r="A118" s="43"/>
      <c r="B118" s="142" t="s">
        <v>56</v>
      </c>
      <c r="C118" s="143"/>
      <c r="D118" s="143"/>
      <c r="E118" s="144"/>
      <c r="F118" s="56">
        <v>46000</v>
      </c>
      <c r="G118" s="23"/>
      <c r="H118" s="56">
        <v>55800</v>
      </c>
      <c r="I118" s="23"/>
      <c r="J118" s="26"/>
      <c r="K118" s="55"/>
    </row>
    <row r="119" spans="1:11" x14ac:dyDescent="0.25">
      <c r="A119" s="43"/>
      <c r="B119" s="142" t="s">
        <v>57</v>
      </c>
      <c r="C119" s="143"/>
      <c r="D119" s="143"/>
      <c r="E119" s="144"/>
      <c r="F119" s="56">
        <v>1000</v>
      </c>
      <c r="G119" s="23"/>
      <c r="H119" s="56">
        <v>900</v>
      </c>
      <c r="I119" s="23"/>
      <c r="J119" s="26"/>
      <c r="K119" s="55"/>
    </row>
    <row r="120" spans="1:11" x14ac:dyDescent="0.25">
      <c r="A120" s="43"/>
      <c r="B120" s="142" t="s">
        <v>58</v>
      </c>
      <c r="C120" s="143"/>
      <c r="D120" s="143"/>
      <c r="E120" s="144"/>
      <c r="F120" s="56">
        <v>4500</v>
      </c>
      <c r="G120" s="23"/>
      <c r="H120" s="56">
        <v>5100</v>
      </c>
      <c r="I120" s="113"/>
      <c r="J120" s="126"/>
      <c r="K120" s="55"/>
    </row>
    <row r="121" spans="1:11" x14ac:dyDescent="0.25">
      <c r="A121" s="43"/>
      <c r="B121" s="142" t="s">
        <v>59</v>
      </c>
      <c r="C121" s="143"/>
      <c r="D121" s="143"/>
      <c r="E121" s="144"/>
      <c r="F121" s="56">
        <f>SUM(F111:F120)</f>
        <v>192750</v>
      </c>
      <c r="G121" s="23"/>
      <c r="H121" s="145">
        <f>SUM(H111:H120)</f>
        <v>227545</v>
      </c>
      <c r="I121" s="145"/>
      <c r="J121" s="146"/>
      <c r="K121" s="55"/>
    </row>
    <row r="122" spans="1:11" x14ac:dyDescent="0.25">
      <c r="A122" s="43"/>
      <c r="B122" s="142" t="s">
        <v>192</v>
      </c>
      <c r="C122" s="143"/>
      <c r="D122" s="143"/>
      <c r="E122" s="143"/>
      <c r="F122" s="147"/>
      <c r="G122" s="147"/>
      <c r="H122" s="148"/>
      <c r="I122" s="120"/>
      <c r="J122" s="120"/>
      <c r="K122" s="55"/>
    </row>
    <row r="123" spans="1:11" x14ac:dyDescent="0.25">
      <c r="A123" s="43"/>
      <c r="B123" s="142" t="s">
        <v>60</v>
      </c>
      <c r="C123" s="143"/>
      <c r="D123" s="143"/>
      <c r="E123" s="143"/>
      <c r="F123" s="147"/>
      <c r="G123" s="147"/>
      <c r="H123" s="148"/>
      <c r="I123" s="23"/>
      <c r="J123" s="24"/>
      <c r="K123" s="55"/>
    </row>
    <row r="124" spans="1:11" x14ac:dyDescent="0.25">
      <c r="A124" s="43"/>
      <c r="B124" s="44"/>
      <c r="C124" s="44"/>
      <c r="D124" s="44"/>
      <c r="E124" s="44"/>
      <c r="F124" s="57"/>
      <c r="G124" s="57"/>
      <c r="H124" s="57"/>
      <c r="I124" s="57"/>
      <c r="J124" s="44"/>
      <c r="K124" s="55"/>
    </row>
    <row r="125" spans="1:11" x14ac:dyDescent="0.25">
      <c r="A125" s="43"/>
      <c r="B125" s="44"/>
      <c r="C125" s="44"/>
      <c r="D125" s="44"/>
      <c r="E125" s="44"/>
      <c r="F125" s="57"/>
      <c r="G125" s="57"/>
      <c r="H125" s="57"/>
      <c r="I125" s="57"/>
      <c r="J125" s="44"/>
      <c r="K125" s="55"/>
    </row>
    <row r="126" spans="1:11" x14ac:dyDescent="0.25">
      <c r="A126" s="43"/>
      <c r="B126" s="136"/>
      <c r="C126" s="137"/>
      <c r="D126" s="137"/>
      <c r="E126" s="138"/>
      <c r="F126" s="50" t="s">
        <v>15</v>
      </c>
      <c r="G126" s="50" t="s">
        <v>15</v>
      </c>
      <c r="H126" s="51" t="s">
        <v>16</v>
      </c>
      <c r="I126" s="52" t="s">
        <v>17</v>
      </c>
      <c r="J126" s="53"/>
      <c r="K126" s="55"/>
    </row>
    <row r="127" spans="1:11" ht="18.75" x14ac:dyDescent="0.3">
      <c r="A127" s="43"/>
      <c r="B127" s="139" t="s">
        <v>193</v>
      </c>
      <c r="C127" s="140"/>
      <c r="D127" s="140"/>
      <c r="E127" s="141"/>
      <c r="F127" s="54" t="s">
        <v>18</v>
      </c>
      <c r="G127" s="54" t="s">
        <v>19</v>
      </c>
      <c r="H127" s="54" t="s">
        <v>19</v>
      </c>
      <c r="I127" s="54" t="s">
        <v>20</v>
      </c>
      <c r="J127" s="54" t="s">
        <v>21</v>
      </c>
      <c r="K127" s="55"/>
    </row>
    <row r="128" spans="1:11" x14ac:dyDescent="0.25">
      <c r="A128" s="43"/>
      <c r="B128" s="44" t="s">
        <v>61</v>
      </c>
      <c r="C128" s="44"/>
      <c r="D128" s="44"/>
      <c r="E128" s="44"/>
      <c r="F128" s="56">
        <f>+F81</f>
        <v>47500</v>
      </c>
      <c r="G128" s="23"/>
      <c r="H128" s="56">
        <f>+H81</f>
        <v>50150</v>
      </c>
      <c r="I128" s="23"/>
      <c r="J128" s="112"/>
      <c r="K128" s="55"/>
    </row>
    <row r="129" spans="1:11" x14ac:dyDescent="0.25">
      <c r="A129" s="43"/>
      <c r="B129" s="44" t="s">
        <v>62</v>
      </c>
      <c r="C129" s="44"/>
      <c r="D129" s="44"/>
      <c r="E129" s="44"/>
      <c r="F129" s="56">
        <v>15000</v>
      </c>
      <c r="G129" s="23"/>
      <c r="H129" s="56">
        <v>15000</v>
      </c>
      <c r="I129" s="23"/>
      <c r="J129" s="112"/>
      <c r="K129" s="55"/>
    </row>
    <row r="130" spans="1:11" x14ac:dyDescent="0.25">
      <c r="A130" s="43"/>
      <c r="B130" s="44" t="s">
        <v>63</v>
      </c>
      <c r="C130" s="44"/>
      <c r="D130" s="44"/>
      <c r="E130" s="44"/>
      <c r="F130" s="56">
        <v>8500</v>
      </c>
      <c r="G130" s="23"/>
      <c r="H130" s="56">
        <v>8500</v>
      </c>
      <c r="I130" s="23"/>
      <c r="J130" s="112"/>
      <c r="K130" s="55"/>
    </row>
    <row r="131" spans="1:11" x14ac:dyDescent="0.25">
      <c r="A131" s="43"/>
      <c r="B131" s="44" t="s">
        <v>64</v>
      </c>
      <c r="C131" s="44"/>
      <c r="D131" s="44"/>
      <c r="E131" s="44"/>
      <c r="F131" s="56">
        <v>750</v>
      </c>
      <c r="G131" s="23"/>
      <c r="H131" s="56">
        <v>775</v>
      </c>
      <c r="I131" s="23"/>
      <c r="J131" s="112"/>
      <c r="K131" s="55"/>
    </row>
    <row r="132" spans="1:11" x14ac:dyDescent="0.25">
      <c r="A132" s="43"/>
      <c r="B132" s="44" t="s">
        <v>65</v>
      </c>
      <c r="C132" s="44"/>
      <c r="D132" s="44"/>
      <c r="E132" s="44"/>
      <c r="F132" s="56">
        <v>3500</v>
      </c>
      <c r="G132" s="23"/>
      <c r="H132" s="56">
        <v>3320</v>
      </c>
      <c r="I132" s="23"/>
      <c r="J132" s="112"/>
      <c r="K132" s="55"/>
    </row>
    <row r="133" spans="1:11" x14ac:dyDescent="0.25">
      <c r="A133" s="43"/>
      <c r="B133" s="44" t="s">
        <v>66</v>
      </c>
      <c r="C133" s="44"/>
      <c r="D133" s="44"/>
      <c r="E133" s="44"/>
      <c r="F133" s="56">
        <v>6000</v>
      </c>
      <c r="G133" s="23"/>
      <c r="H133" s="56">
        <v>6000</v>
      </c>
      <c r="I133" s="23"/>
      <c r="J133" s="112"/>
      <c r="K133" s="55"/>
    </row>
    <row r="134" spans="1:11" x14ac:dyDescent="0.25">
      <c r="A134" s="43"/>
      <c r="B134" s="44" t="s">
        <v>67</v>
      </c>
      <c r="C134" s="44"/>
      <c r="D134" s="44"/>
      <c r="E134" s="44"/>
      <c r="F134" s="56">
        <v>15000</v>
      </c>
      <c r="G134" s="23"/>
      <c r="H134" s="56">
        <v>17000</v>
      </c>
      <c r="I134" s="23"/>
      <c r="J134" s="149"/>
      <c r="K134" s="55"/>
    </row>
    <row r="135" spans="1:11" x14ac:dyDescent="0.25">
      <c r="A135" s="43"/>
      <c r="B135" s="44" t="s">
        <v>194</v>
      </c>
      <c r="C135" s="44"/>
      <c r="D135" s="44"/>
      <c r="E135" s="44"/>
      <c r="F135" s="150">
        <f>SUM(F128:F134)</f>
        <v>96250</v>
      </c>
      <c r="G135" s="23"/>
      <c r="H135" s="151">
        <f t="shared" ref="H135" si="1">SUM(H128:H134)</f>
        <v>100745</v>
      </c>
      <c r="I135" s="145"/>
      <c r="J135" s="146"/>
      <c r="K135" s="55"/>
    </row>
    <row r="136" spans="1:11" x14ac:dyDescent="0.25">
      <c r="A136" s="43"/>
      <c r="B136" s="142" t="s">
        <v>195</v>
      </c>
      <c r="C136" s="143"/>
      <c r="D136" s="143"/>
      <c r="E136" s="143"/>
      <c r="F136" s="147"/>
      <c r="G136" s="147"/>
      <c r="H136" s="148"/>
      <c r="I136" s="152"/>
      <c r="J136" s="152"/>
      <c r="K136" s="55"/>
    </row>
    <row r="137" spans="1:11" x14ac:dyDescent="0.25">
      <c r="A137" s="43"/>
      <c r="B137" s="142" t="s">
        <v>196</v>
      </c>
      <c r="C137" s="143"/>
      <c r="D137" s="143"/>
      <c r="E137" s="143"/>
      <c r="F137" s="147"/>
      <c r="G137" s="147"/>
      <c r="H137" s="148"/>
      <c r="I137" s="23"/>
      <c r="J137" s="26"/>
      <c r="K137" s="55"/>
    </row>
    <row r="138" spans="1:11" x14ac:dyDescent="0.25">
      <c r="A138" s="43"/>
      <c r="B138" s="44"/>
      <c r="C138" s="44"/>
      <c r="D138" s="44"/>
      <c r="E138" s="44"/>
      <c r="F138" s="57"/>
      <c r="G138" s="57"/>
      <c r="H138" s="57"/>
      <c r="I138" s="57"/>
      <c r="J138" s="153"/>
      <c r="K138" s="55"/>
    </row>
    <row r="139" spans="1:11" x14ac:dyDescent="0.25">
      <c r="A139" s="43"/>
      <c r="B139" s="44"/>
      <c r="C139" s="44"/>
      <c r="D139" s="44"/>
      <c r="E139" s="44"/>
      <c r="F139" s="57"/>
      <c r="G139" s="57"/>
      <c r="H139" s="57"/>
      <c r="I139" s="57"/>
      <c r="J139" s="153"/>
      <c r="K139" s="55"/>
    </row>
    <row r="140" spans="1:11" ht="18.75" x14ac:dyDescent="0.3">
      <c r="A140" s="43"/>
      <c r="B140" s="154" t="s">
        <v>197</v>
      </c>
      <c r="C140" s="155"/>
      <c r="D140" s="155"/>
      <c r="E140" s="155"/>
      <c r="F140" s="156"/>
      <c r="G140" s="156"/>
      <c r="H140" s="157"/>
      <c r="I140" s="158"/>
      <c r="J140" s="159">
        <f>+J137-I123</f>
        <v>0</v>
      </c>
      <c r="K140" s="55"/>
    </row>
    <row r="141" spans="1:11" x14ac:dyDescent="0.25">
      <c r="A141" s="58"/>
      <c r="B141" s="59"/>
      <c r="C141" s="59"/>
      <c r="D141" s="59"/>
      <c r="E141" s="59"/>
      <c r="F141" s="60"/>
      <c r="G141" s="59"/>
      <c r="H141" s="59"/>
      <c r="I141" s="59"/>
      <c r="J141" s="59"/>
      <c r="K141" s="61"/>
    </row>
    <row r="148" spans="1:10" ht="18.75" x14ac:dyDescent="0.3">
      <c r="A148" s="4" t="s">
        <v>198</v>
      </c>
      <c r="B148" s="160"/>
    </row>
    <row r="149" spans="1:10" ht="18.75" x14ac:dyDescent="0.3">
      <c r="A149" s="4"/>
      <c r="B149" s="160"/>
    </row>
    <row r="150" spans="1:10" ht="18.75" x14ac:dyDescent="0.3">
      <c r="A150" s="4" t="s">
        <v>199</v>
      </c>
      <c r="B150" s="160"/>
    </row>
    <row r="151" spans="1:10" x14ac:dyDescent="0.25">
      <c r="A151" s="34"/>
    </row>
    <row r="153" spans="1:10" x14ac:dyDescent="0.25">
      <c r="A153" s="5"/>
      <c r="B153" s="6"/>
      <c r="C153" s="6"/>
      <c r="D153" s="6"/>
      <c r="E153" s="6"/>
      <c r="F153" s="7"/>
      <c r="G153" s="8"/>
      <c r="H153" s="8"/>
      <c r="I153" s="8"/>
      <c r="J153" s="9"/>
    </row>
    <row r="154" spans="1:10" x14ac:dyDescent="0.25">
      <c r="A154" s="10"/>
      <c r="B154" s="11" t="s">
        <v>200</v>
      </c>
      <c r="C154" s="11"/>
      <c r="D154" s="11"/>
      <c r="E154" s="11"/>
      <c r="F154" s="12"/>
      <c r="G154" s="11"/>
      <c r="H154" s="11"/>
      <c r="I154" s="11"/>
      <c r="J154" s="13"/>
    </row>
    <row r="155" spans="1:10" x14ac:dyDescent="0.25">
      <c r="A155" s="10"/>
      <c r="B155" s="11" t="s">
        <v>201</v>
      </c>
      <c r="C155" s="11"/>
      <c r="D155" s="11"/>
      <c r="E155" s="11"/>
      <c r="F155" s="12"/>
      <c r="G155" s="11"/>
      <c r="H155" s="11"/>
      <c r="I155" s="11"/>
      <c r="J155" s="13"/>
    </row>
    <row r="156" spans="1:10" x14ac:dyDescent="0.25">
      <c r="A156" s="10"/>
      <c r="B156" s="11" t="s">
        <v>202</v>
      </c>
      <c r="C156" s="11"/>
      <c r="D156" s="11"/>
      <c r="E156" s="11"/>
      <c r="F156" s="12"/>
      <c r="G156" s="11"/>
      <c r="H156" s="11"/>
      <c r="I156" s="11"/>
      <c r="J156" s="13"/>
    </row>
    <row r="157" spans="1:10" x14ac:dyDescent="0.25">
      <c r="A157" s="10"/>
      <c r="B157" s="11" t="s">
        <v>203</v>
      </c>
      <c r="C157" s="11"/>
      <c r="D157" s="11"/>
      <c r="E157" s="11"/>
      <c r="F157" s="12"/>
      <c r="G157" s="11"/>
      <c r="H157" s="11"/>
      <c r="I157" s="11"/>
      <c r="J157" s="13"/>
    </row>
    <row r="158" spans="1:10" x14ac:dyDescent="0.25">
      <c r="A158" s="10"/>
      <c r="B158" s="11" t="s">
        <v>204</v>
      </c>
      <c r="C158" s="11"/>
      <c r="D158" s="11"/>
      <c r="E158" s="11"/>
      <c r="F158" s="12"/>
      <c r="G158" s="11"/>
      <c r="H158" s="11"/>
      <c r="I158" s="11"/>
      <c r="J158" s="13"/>
    </row>
    <row r="159" spans="1:10" x14ac:dyDescent="0.25">
      <c r="A159" s="10"/>
      <c r="B159" s="11" t="s">
        <v>205</v>
      </c>
      <c r="C159" s="11"/>
      <c r="D159" s="11"/>
      <c r="E159" s="11"/>
      <c r="F159" s="12"/>
      <c r="G159" s="11"/>
      <c r="H159" s="11"/>
      <c r="I159" s="11"/>
      <c r="J159" s="13"/>
    </row>
    <row r="160" spans="1:10" x14ac:dyDescent="0.25">
      <c r="A160" s="10"/>
      <c r="B160" s="11"/>
      <c r="C160" s="11"/>
      <c r="D160" s="11"/>
      <c r="E160" s="11"/>
      <c r="F160" s="12"/>
      <c r="G160" s="11"/>
      <c r="H160" s="11"/>
      <c r="I160" s="11"/>
      <c r="J160" s="13"/>
    </row>
    <row r="161" spans="1:10" x14ac:dyDescent="0.25">
      <c r="A161" s="10"/>
      <c r="B161" s="11" t="s">
        <v>206</v>
      </c>
      <c r="C161" s="11"/>
      <c r="D161" s="11"/>
      <c r="E161" s="11"/>
      <c r="F161" s="12"/>
      <c r="G161" s="11"/>
      <c r="H161" s="11"/>
      <c r="I161" s="11"/>
      <c r="J161" s="13"/>
    </row>
    <row r="162" spans="1:10" x14ac:dyDescent="0.25">
      <c r="A162" s="10"/>
      <c r="B162" s="11" t="s">
        <v>207</v>
      </c>
      <c r="C162" s="11"/>
      <c r="D162" s="11"/>
      <c r="E162" s="11"/>
      <c r="F162" s="12"/>
      <c r="G162" s="11"/>
      <c r="H162" s="11"/>
      <c r="I162" s="11"/>
      <c r="J162" s="13"/>
    </row>
    <row r="163" spans="1:10" x14ac:dyDescent="0.25">
      <c r="A163" s="10"/>
      <c r="B163" s="11" t="s">
        <v>208</v>
      </c>
      <c r="C163" s="11"/>
      <c r="D163" s="11"/>
      <c r="E163" s="11"/>
      <c r="F163" s="12"/>
      <c r="G163" s="11"/>
      <c r="H163" s="11"/>
      <c r="I163" s="11"/>
      <c r="J163" s="13"/>
    </row>
    <row r="164" spans="1:10" x14ac:dyDescent="0.25">
      <c r="A164" s="10"/>
      <c r="B164" s="11"/>
      <c r="C164" s="11"/>
      <c r="D164" s="11"/>
      <c r="E164" s="11"/>
      <c r="F164" s="12"/>
      <c r="G164" s="11"/>
      <c r="H164" s="11"/>
      <c r="I164" s="11"/>
      <c r="J164" s="13"/>
    </row>
    <row r="165" spans="1:10" x14ac:dyDescent="0.25">
      <c r="A165" s="10"/>
      <c r="B165" s="11"/>
      <c r="C165" s="11"/>
      <c r="D165" s="11"/>
      <c r="E165" s="11"/>
      <c r="F165" s="12"/>
      <c r="G165" s="11"/>
      <c r="H165" s="11"/>
      <c r="I165" s="11"/>
      <c r="J165" s="13"/>
    </row>
    <row r="166" spans="1:10" x14ac:dyDescent="0.25">
      <c r="A166" s="10"/>
      <c r="B166" s="11"/>
      <c r="C166" s="11"/>
      <c r="D166" s="11"/>
      <c r="E166" s="11"/>
      <c r="F166" s="12"/>
      <c r="G166" s="11"/>
      <c r="H166" s="11"/>
      <c r="I166" s="11"/>
      <c r="J166" s="13"/>
    </row>
    <row r="167" spans="1:10" x14ac:dyDescent="0.25">
      <c r="A167" s="10"/>
      <c r="B167" s="15" t="s">
        <v>0</v>
      </c>
      <c r="C167" s="15"/>
      <c r="D167" s="15"/>
      <c r="E167" s="15"/>
      <c r="F167" s="16"/>
      <c r="G167" s="15"/>
      <c r="H167" s="15"/>
      <c r="I167" s="15"/>
      <c r="J167" s="161"/>
    </row>
    <row r="168" spans="1:10" x14ac:dyDescent="0.25">
      <c r="A168" s="10"/>
      <c r="B168" s="15" t="s">
        <v>209</v>
      </c>
      <c r="C168" s="15"/>
      <c r="D168" s="15"/>
      <c r="E168" s="15"/>
      <c r="F168" s="16"/>
      <c r="G168" s="15"/>
      <c r="H168" s="15"/>
      <c r="I168" s="15"/>
      <c r="J168" s="161"/>
    </row>
    <row r="169" spans="1:10" x14ac:dyDescent="0.25">
      <c r="A169" s="10"/>
      <c r="B169" s="15" t="s">
        <v>75</v>
      </c>
      <c r="C169" s="15"/>
      <c r="D169" s="15"/>
      <c r="E169" s="15"/>
      <c r="F169" s="16"/>
      <c r="G169" s="15"/>
      <c r="H169" s="15"/>
      <c r="I169" s="15"/>
      <c r="J169" s="161"/>
    </row>
    <row r="170" spans="1:10" x14ac:dyDescent="0.25">
      <c r="A170" s="10"/>
      <c r="B170" s="11"/>
      <c r="C170" s="11"/>
      <c r="D170" s="11"/>
      <c r="E170" s="11"/>
      <c r="F170" s="12"/>
      <c r="G170" s="11"/>
      <c r="H170" s="11"/>
      <c r="I170" s="11"/>
      <c r="J170" s="13"/>
    </row>
    <row r="171" spans="1:10" x14ac:dyDescent="0.25">
      <c r="A171" s="10"/>
      <c r="B171" s="104"/>
      <c r="C171" s="105"/>
      <c r="D171" s="105"/>
      <c r="E171" s="105"/>
      <c r="F171" s="106"/>
      <c r="G171" s="17"/>
      <c r="H171" s="162"/>
      <c r="I171" s="18" t="s">
        <v>17</v>
      </c>
      <c r="J171" s="19"/>
    </row>
    <row r="172" spans="1:10" ht="18.75" x14ac:dyDescent="0.3">
      <c r="A172" s="10"/>
      <c r="B172" s="107" t="s">
        <v>210</v>
      </c>
      <c r="C172" s="108"/>
      <c r="D172" s="108"/>
      <c r="E172" s="108"/>
      <c r="F172" s="109"/>
      <c r="G172" s="20" t="s">
        <v>76</v>
      </c>
      <c r="H172" s="163" t="s">
        <v>77</v>
      </c>
      <c r="I172" s="20" t="s">
        <v>20</v>
      </c>
      <c r="J172" s="20" t="s">
        <v>21</v>
      </c>
    </row>
    <row r="173" spans="1:10" x14ac:dyDescent="0.25">
      <c r="A173" s="10"/>
      <c r="B173" s="35" t="s">
        <v>78</v>
      </c>
      <c r="C173" s="36"/>
      <c r="D173" s="36"/>
      <c r="E173" s="36"/>
      <c r="F173" s="164"/>
      <c r="G173" s="22">
        <v>1200000</v>
      </c>
      <c r="H173" s="22">
        <v>1450000</v>
      </c>
      <c r="I173" s="23"/>
      <c r="J173" s="26"/>
    </row>
    <row r="174" spans="1:10" x14ac:dyDescent="0.25">
      <c r="A174" s="10"/>
      <c r="B174" s="165" t="s">
        <v>79</v>
      </c>
      <c r="C174" s="36"/>
      <c r="D174" s="36"/>
      <c r="E174" s="36"/>
      <c r="F174" s="164"/>
      <c r="G174" s="22">
        <v>30000</v>
      </c>
      <c r="H174" s="22">
        <v>35000</v>
      </c>
      <c r="I174" s="23"/>
      <c r="J174" s="26"/>
    </row>
    <row r="175" spans="1:10" x14ac:dyDescent="0.25">
      <c r="A175" s="10"/>
      <c r="B175" s="165" t="s">
        <v>80</v>
      </c>
      <c r="C175" s="36"/>
      <c r="D175" s="36"/>
      <c r="E175" s="36"/>
      <c r="F175" s="164"/>
      <c r="G175" s="22">
        <v>520000</v>
      </c>
      <c r="H175" s="22">
        <v>610000</v>
      </c>
      <c r="I175" s="113"/>
      <c r="J175" s="126"/>
    </row>
    <row r="176" spans="1:10" x14ac:dyDescent="0.25">
      <c r="A176" s="10"/>
      <c r="B176" s="98" t="s">
        <v>81</v>
      </c>
      <c r="C176" s="31"/>
      <c r="D176" s="31"/>
      <c r="E176" s="31"/>
      <c r="F176" s="83"/>
      <c r="G176" s="114">
        <f>+G173-G174-G175</f>
        <v>650000</v>
      </c>
      <c r="H176" s="115">
        <f>+H173-H174-H175</f>
        <v>805000</v>
      </c>
      <c r="I176" s="115"/>
      <c r="J176" s="127"/>
    </row>
    <row r="177" spans="1:10" x14ac:dyDescent="0.25">
      <c r="A177" s="10"/>
      <c r="B177" s="35" t="s">
        <v>211</v>
      </c>
      <c r="C177" s="36"/>
      <c r="D177" s="36"/>
      <c r="E177" s="36"/>
      <c r="F177" s="164"/>
      <c r="G177" s="118"/>
      <c r="H177" s="118"/>
      <c r="I177" s="166"/>
      <c r="J177" s="129"/>
    </row>
    <row r="178" spans="1:10" x14ac:dyDescent="0.25">
      <c r="A178" s="10"/>
      <c r="B178" s="165" t="s">
        <v>83</v>
      </c>
      <c r="C178" s="36"/>
      <c r="D178" s="36"/>
      <c r="E178" s="36"/>
      <c r="F178" s="164"/>
      <c r="G178" s="167">
        <v>15000</v>
      </c>
      <c r="H178" s="168">
        <v>15000</v>
      </c>
      <c r="I178" s="120"/>
      <c r="J178" s="124"/>
    </row>
    <row r="179" spans="1:10" x14ac:dyDescent="0.25">
      <c r="A179" s="10"/>
      <c r="B179" s="165" t="s">
        <v>84</v>
      </c>
      <c r="C179" s="36"/>
      <c r="D179" s="36"/>
      <c r="E179" s="36"/>
      <c r="F179" s="37"/>
      <c r="G179" s="119">
        <v>220000</v>
      </c>
      <c r="H179" s="22">
        <v>260000</v>
      </c>
      <c r="I179" s="23"/>
      <c r="J179" s="26"/>
    </row>
    <row r="180" spans="1:10" x14ac:dyDescent="0.25">
      <c r="A180" s="10"/>
      <c r="B180" s="165" t="s">
        <v>85</v>
      </c>
      <c r="C180" s="36"/>
      <c r="D180" s="36"/>
      <c r="E180" s="36"/>
      <c r="F180" s="37"/>
      <c r="G180" s="119">
        <v>210000</v>
      </c>
      <c r="H180" s="22">
        <v>275000</v>
      </c>
      <c r="I180" s="23"/>
      <c r="J180" s="26"/>
    </row>
    <row r="181" spans="1:10" x14ac:dyDescent="0.25">
      <c r="A181" s="10"/>
      <c r="B181" s="165" t="s">
        <v>88</v>
      </c>
      <c r="C181" s="36"/>
      <c r="D181" s="36"/>
      <c r="E181" s="36"/>
      <c r="F181" s="37"/>
      <c r="G181" s="119">
        <v>15000</v>
      </c>
      <c r="H181" s="22">
        <v>17000</v>
      </c>
      <c r="I181" s="113"/>
      <c r="J181" s="126"/>
    </row>
    <row r="182" spans="1:10" x14ac:dyDescent="0.25">
      <c r="A182" s="10"/>
      <c r="B182" s="35" t="s">
        <v>212</v>
      </c>
      <c r="C182" s="36"/>
      <c r="D182" s="36"/>
      <c r="E182" s="36"/>
      <c r="F182" s="37"/>
      <c r="G182" s="119">
        <f>SUM(G178:G181)</f>
        <v>460000</v>
      </c>
      <c r="H182" s="116">
        <f>SUM(H178:H181)</f>
        <v>567000</v>
      </c>
      <c r="I182" s="115"/>
      <c r="J182" s="127"/>
    </row>
    <row r="183" spans="1:10" x14ac:dyDescent="0.25">
      <c r="A183" s="10"/>
      <c r="B183" s="98" t="s">
        <v>90</v>
      </c>
      <c r="C183" s="31"/>
      <c r="D183" s="31"/>
      <c r="E183" s="31"/>
      <c r="F183" s="169"/>
      <c r="G183" s="119">
        <f>+G176-G182</f>
        <v>190000</v>
      </c>
      <c r="H183" s="116">
        <f>+H176-H182</f>
        <v>238000</v>
      </c>
      <c r="I183" s="166"/>
      <c r="J183" s="129"/>
    </row>
    <row r="184" spans="1:10" x14ac:dyDescent="0.25">
      <c r="B184" s="35" t="s">
        <v>187</v>
      </c>
      <c r="C184" s="110"/>
      <c r="D184" s="110"/>
      <c r="E184" s="110"/>
      <c r="F184" s="118"/>
      <c r="G184" s="110"/>
      <c r="H184" s="111"/>
      <c r="I184" s="170"/>
      <c r="J184" s="170"/>
    </row>
    <row r="185" spans="1:10" x14ac:dyDescent="0.25">
      <c r="B185" s="98" t="s">
        <v>213</v>
      </c>
      <c r="C185" s="30"/>
      <c r="D185" s="30"/>
      <c r="E185" s="30"/>
      <c r="F185" s="128"/>
      <c r="G185" s="30"/>
      <c r="H185" s="171"/>
      <c r="I185" s="91"/>
      <c r="J185" s="172"/>
    </row>
    <row r="195" spans="1:10" ht="18.75" x14ac:dyDescent="0.3">
      <c r="B195" s="4" t="s">
        <v>68</v>
      </c>
    </row>
    <row r="197" spans="1:10" ht="18.75" x14ac:dyDescent="0.3">
      <c r="B197" s="4" t="s">
        <v>69</v>
      </c>
    </row>
    <row r="200" spans="1:10" x14ac:dyDescent="0.25">
      <c r="A200" s="173" t="s">
        <v>70</v>
      </c>
      <c r="B200" s="174" t="s">
        <v>71</v>
      </c>
      <c r="C200" s="174"/>
      <c r="D200" s="174"/>
      <c r="E200" s="174"/>
      <c r="F200" s="175"/>
      <c r="G200" s="176"/>
      <c r="H200" s="176"/>
      <c r="I200" s="176"/>
      <c r="J200" s="177"/>
    </row>
    <row r="201" spans="1:10" x14ac:dyDescent="0.25">
      <c r="A201" s="178"/>
      <c r="B201" s="63"/>
      <c r="C201" s="63"/>
      <c r="D201" s="63"/>
      <c r="E201" s="63"/>
      <c r="F201" s="179"/>
      <c r="G201" s="63"/>
      <c r="H201" s="63"/>
      <c r="I201" s="63"/>
      <c r="J201" s="180"/>
    </row>
    <row r="202" spans="1:10" x14ac:dyDescent="0.25">
      <c r="A202" s="178"/>
      <c r="B202" s="63" t="s">
        <v>214</v>
      </c>
      <c r="C202" s="63"/>
      <c r="D202" s="63"/>
      <c r="E202" s="63"/>
      <c r="F202" s="179"/>
      <c r="G202" s="63"/>
      <c r="H202" s="63"/>
      <c r="I202" s="63"/>
      <c r="J202" s="180"/>
    </row>
    <row r="203" spans="1:10" x14ac:dyDescent="0.25">
      <c r="A203" s="178"/>
      <c r="B203" s="63" t="s">
        <v>215</v>
      </c>
      <c r="C203" s="63"/>
      <c r="D203" s="63"/>
      <c r="E203" s="63"/>
      <c r="F203" s="179"/>
      <c r="G203" s="63"/>
      <c r="H203" s="63"/>
      <c r="I203" s="63"/>
      <c r="J203" s="180"/>
    </row>
    <row r="204" spans="1:10" x14ac:dyDescent="0.25">
      <c r="A204" s="178"/>
      <c r="B204" s="63" t="s">
        <v>72</v>
      </c>
      <c r="C204" s="63"/>
      <c r="D204" s="63"/>
      <c r="E204" s="63"/>
      <c r="F204" s="179"/>
      <c r="G204" s="63"/>
      <c r="H204" s="63"/>
      <c r="I204" s="63"/>
      <c r="J204" s="180"/>
    </row>
    <row r="205" spans="1:10" x14ac:dyDescent="0.25">
      <c r="A205" s="178"/>
      <c r="B205" s="63" t="s">
        <v>216</v>
      </c>
      <c r="C205" s="63"/>
      <c r="D205" s="63"/>
      <c r="E205" s="63"/>
      <c r="F205" s="179"/>
      <c r="G205" s="63"/>
      <c r="H205" s="63"/>
      <c r="I205" s="63"/>
      <c r="J205" s="180"/>
    </row>
    <row r="206" spans="1:10" x14ac:dyDescent="0.25">
      <c r="A206" s="178"/>
      <c r="B206" s="63" t="s">
        <v>73</v>
      </c>
      <c r="C206" s="63"/>
      <c r="D206" s="63"/>
      <c r="E206" s="63"/>
      <c r="F206" s="179"/>
      <c r="G206" s="63"/>
      <c r="H206" s="63"/>
      <c r="I206" s="63"/>
      <c r="J206" s="180"/>
    </row>
    <row r="207" spans="1:10" x14ac:dyDescent="0.25">
      <c r="A207" s="178"/>
      <c r="B207" s="63"/>
      <c r="C207" s="63"/>
      <c r="D207" s="63"/>
      <c r="E207" s="63"/>
      <c r="F207" s="179"/>
      <c r="G207" s="63"/>
      <c r="H207" s="63"/>
      <c r="I207" s="63"/>
      <c r="J207" s="180"/>
    </row>
    <row r="208" spans="1:10" x14ac:dyDescent="0.25">
      <c r="A208" s="178"/>
      <c r="B208" s="63"/>
      <c r="C208" s="63"/>
      <c r="D208" s="63"/>
      <c r="E208" s="63"/>
      <c r="F208" s="179"/>
      <c r="G208" s="63"/>
      <c r="H208" s="63"/>
      <c r="I208" s="63"/>
      <c r="J208" s="180"/>
    </row>
    <row r="209" spans="1:10" x14ac:dyDescent="0.25">
      <c r="A209" s="178"/>
      <c r="B209" s="64" t="s">
        <v>0</v>
      </c>
      <c r="C209" s="64"/>
      <c r="D209" s="64"/>
      <c r="E209" s="64"/>
      <c r="F209" s="181"/>
      <c r="G209" s="64"/>
      <c r="H209" s="64"/>
      <c r="I209" s="64"/>
      <c r="J209" s="182"/>
    </row>
    <row r="210" spans="1:10" x14ac:dyDescent="0.25">
      <c r="A210" s="178"/>
      <c r="B210" s="64" t="s">
        <v>74</v>
      </c>
      <c r="C210" s="64"/>
      <c r="D210" s="64"/>
      <c r="E210" s="64"/>
      <c r="F210" s="181"/>
      <c r="G210" s="64"/>
      <c r="H210" s="64"/>
      <c r="I210" s="64"/>
      <c r="J210" s="182"/>
    </row>
    <row r="211" spans="1:10" x14ac:dyDescent="0.25">
      <c r="A211" s="178"/>
      <c r="B211" s="64" t="s">
        <v>75</v>
      </c>
      <c r="C211" s="64"/>
      <c r="D211" s="64"/>
      <c r="E211" s="64"/>
      <c r="F211" s="181"/>
      <c r="G211" s="64"/>
      <c r="H211" s="64"/>
      <c r="I211" s="64"/>
      <c r="J211" s="182"/>
    </row>
    <row r="212" spans="1:10" x14ac:dyDescent="0.25">
      <c r="A212" s="178"/>
      <c r="B212" s="63"/>
      <c r="C212" s="63"/>
      <c r="D212" s="63"/>
      <c r="E212" s="63"/>
      <c r="F212" s="179"/>
      <c r="G212" s="63"/>
      <c r="H212" s="63"/>
      <c r="I212" s="63"/>
      <c r="J212" s="180"/>
    </row>
    <row r="213" spans="1:10" x14ac:dyDescent="0.25">
      <c r="A213" s="178"/>
      <c r="B213" s="183"/>
      <c r="C213" s="176"/>
      <c r="D213" s="176"/>
      <c r="E213" s="176"/>
      <c r="F213" s="177"/>
      <c r="G213" s="65"/>
      <c r="H213" s="66"/>
      <c r="I213" s="67" t="s">
        <v>17</v>
      </c>
      <c r="J213" s="68"/>
    </row>
    <row r="214" spans="1:10" x14ac:dyDescent="0.25">
      <c r="A214" s="178"/>
      <c r="B214" s="184"/>
      <c r="C214" s="185"/>
      <c r="D214" s="185"/>
      <c r="E214" s="185"/>
      <c r="F214" s="186"/>
      <c r="G214" s="69" t="s">
        <v>76</v>
      </c>
      <c r="H214" s="70" t="s">
        <v>77</v>
      </c>
      <c r="I214" s="69" t="s">
        <v>20</v>
      </c>
      <c r="J214" s="69" t="s">
        <v>21</v>
      </c>
    </row>
    <row r="215" spans="1:10" x14ac:dyDescent="0.25">
      <c r="A215" s="178"/>
      <c r="B215" s="63"/>
      <c r="C215" s="63"/>
      <c r="D215" s="63"/>
      <c r="E215" s="63"/>
      <c r="F215" s="63"/>
      <c r="G215" s="71"/>
      <c r="H215" s="63"/>
      <c r="I215" s="63"/>
      <c r="J215" s="180"/>
    </row>
    <row r="216" spans="1:10" x14ac:dyDescent="0.25">
      <c r="A216" s="178"/>
      <c r="B216" s="187" t="s">
        <v>78</v>
      </c>
      <c r="C216" s="188"/>
      <c r="D216" s="188"/>
      <c r="E216" s="188"/>
      <c r="F216" s="189"/>
      <c r="G216" s="72">
        <v>8200000</v>
      </c>
      <c r="H216" s="72">
        <v>8752000</v>
      </c>
      <c r="I216" s="23"/>
      <c r="J216" s="26"/>
    </row>
    <row r="217" spans="1:10" x14ac:dyDescent="0.25">
      <c r="A217" s="178"/>
      <c r="B217" s="190" t="s">
        <v>79</v>
      </c>
      <c r="C217" s="188"/>
      <c r="D217" s="188"/>
      <c r="E217" s="188"/>
      <c r="F217" s="189"/>
      <c r="G217" s="72">
        <v>100000</v>
      </c>
      <c r="H217" s="72">
        <v>250000</v>
      </c>
      <c r="I217" s="23"/>
      <c r="J217" s="26"/>
    </row>
    <row r="218" spans="1:10" x14ac:dyDescent="0.25">
      <c r="A218" s="178"/>
      <c r="B218" s="190" t="s">
        <v>80</v>
      </c>
      <c r="C218" s="188"/>
      <c r="D218" s="188"/>
      <c r="E218" s="188"/>
      <c r="F218" s="189"/>
      <c r="G218" s="72">
        <v>4800000</v>
      </c>
      <c r="H218" s="72">
        <v>5050000</v>
      </c>
      <c r="I218" s="23"/>
      <c r="J218" s="26"/>
    </row>
    <row r="219" spans="1:10" x14ac:dyDescent="0.25">
      <c r="A219" s="178"/>
      <c r="B219" s="187" t="s">
        <v>81</v>
      </c>
      <c r="C219" s="188"/>
      <c r="D219" s="188"/>
      <c r="E219" s="188"/>
      <c r="F219" s="189"/>
      <c r="G219" s="74">
        <f>+G216-G217-G218</f>
        <v>3300000</v>
      </c>
      <c r="H219" s="74">
        <f>+H216-H217-H218</f>
        <v>3452000</v>
      </c>
      <c r="I219" s="23"/>
      <c r="J219" s="26"/>
    </row>
    <row r="220" spans="1:10" x14ac:dyDescent="0.25">
      <c r="A220" s="178"/>
      <c r="B220" s="62" t="s">
        <v>82</v>
      </c>
      <c r="C220" s="63"/>
      <c r="D220" s="63"/>
      <c r="E220" s="63"/>
      <c r="F220" s="63"/>
      <c r="G220" s="179"/>
      <c r="H220" s="179"/>
      <c r="I220" s="179"/>
      <c r="J220" s="76"/>
    </row>
    <row r="221" spans="1:10" x14ac:dyDescent="0.25">
      <c r="A221" s="178"/>
      <c r="B221" s="190" t="s">
        <v>83</v>
      </c>
      <c r="C221" s="188"/>
      <c r="D221" s="188"/>
      <c r="E221" s="188"/>
      <c r="F221" s="189"/>
      <c r="G221" s="72">
        <v>50000</v>
      </c>
      <c r="H221" s="72">
        <v>50000</v>
      </c>
      <c r="I221" s="23"/>
      <c r="J221" s="191"/>
    </row>
    <row r="222" spans="1:10" x14ac:dyDescent="0.25">
      <c r="A222" s="178"/>
      <c r="B222" s="190" t="s">
        <v>84</v>
      </c>
      <c r="C222" s="188"/>
      <c r="D222" s="188"/>
      <c r="E222" s="188"/>
      <c r="F222" s="192"/>
      <c r="G222" s="72">
        <v>620000</v>
      </c>
      <c r="H222" s="72">
        <v>610000</v>
      </c>
      <c r="I222" s="23"/>
      <c r="J222" s="191"/>
    </row>
    <row r="223" spans="1:10" x14ac:dyDescent="0.25">
      <c r="A223" s="178"/>
      <c r="B223" s="190" t="s">
        <v>85</v>
      </c>
      <c r="C223" s="188"/>
      <c r="D223" s="188"/>
      <c r="E223" s="188"/>
      <c r="F223" s="192"/>
      <c r="G223" s="72">
        <v>1020000</v>
      </c>
      <c r="H223" s="72">
        <v>1400000</v>
      </c>
      <c r="I223" s="23"/>
      <c r="J223" s="191"/>
    </row>
    <row r="224" spans="1:10" x14ac:dyDescent="0.25">
      <c r="A224" s="178"/>
      <c r="B224" s="190" t="s">
        <v>86</v>
      </c>
      <c r="C224" s="188"/>
      <c r="D224" s="188"/>
      <c r="E224" s="188"/>
      <c r="F224" s="192"/>
      <c r="G224" s="72">
        <v>200500</v>
      </c>
      <c r="H224" s="72">
        <v>150900</v>
      </c>
      <c r="I224" s="23"/>
      <c r="J224" s="191"/>
    </row>
    <row r="225" spans="1:10" x14ac:dyDescent="0.25">
      <c r="A225" s="178"/>
      <c r="B225" s="190" t="s">
        <v>87</v>
      </c>
      <c r="C225" s="188"/>
      <c r="D225" s="188"/>
      <c r="E225" s="188"/>
      <c r="F225" s="192"/>
      <c r="G225" s="72">
        <v>35000</v>
      </c>
      <c r="H225" s="72">
        <v>34500</v>
      </c>
      <c r="I225" s="23"/>
      <c r="J225" s="191"/>
    </row>
    <row r="226" spans="1:10" x14ac:dyDescent="0.25">
      <c r="A226" s="178"/>
      <c r="B226" s="190" t="s">
        <v>88</v>
      </c>
      <c r="C226" s="188"/>
      <c r="D226" s="188"/>
      <c r="E226" s="188"/>
      <c r="F226" s="192"/>
      <c r="G226" s="72">
        <v>203000</v>
      </c>
      <c r="H226" s="72">
        <v>195000</v>
      </c>
      <c r="I226" s="23"/>
      <c r="J226" s="191"/>
    </row>
    <row r="227" spans="1:10" x14ac:dyDescent="0.25">
      <c r="A227" s="178"/>
      <c r="B227" s="187" t="s">
        <v>89</v>
      </c>
      <c r="C227" s="188"/>
      <c r="D227" s="188"/>
      <c r="E227" s="188"/>
      <c r="F227" s="192"/>
      <c r="G227" s="74">
        <f>SUM(G221:G226)</f>
        <v>2128500</v>
      </c>
      <c r="H227" s="74">
        <f>SUM(H221:H226)</f>
        <v>2440400</v>
      </c>
      <c r="I227" s="23"/>
      <c r="J227" s="191"/>
    </row>
    <row r="228" spans="1:10" x14ac:dyDescent="0.25">
      <c r="A228" s="178"/>
      <c r="B228" s="187" t="s">
        <v>90</v>
      </c>
      <c r="C228" s="188"/>
      <c r="D228" s="188"/>
      <c r="E228" s="188"/>
      <c r="F228" s="192"/>
      <c r="G228" s="74">
        <f>+G219-G227</f>
        <v>1171500</v>
      </c>
      <c r="H228" s="74">
        <f>+H219-H227</f>
        <v>1011600</v>
      </c>
      <c r="I228" s="23"/>
      <c r="J228" s="112"/>
    </row>
    <row r="229" spans="1:10" x14ac:dyDescent="0.25">
      <c r="A229" s="178"/>
      <c r="B229" s="62" t="s">
        <v>91</v>
      </c>
      <c r="C229" s="63"/>
      <c r="D229" s="63"/>
      <c r="E229" s="63"/>
      <c r="F229" s="179"/>
      <c r="G229" s="179"/>
      <c r="H229" s="179"/>
      <c r="I229" s="179"/>
      <c r="J229" s="76"/>
    </row>
    <row r="230" spans="1:10" x14ac:dyDescent="0.25">
      <c r="A230" s="178"/>
      <c r="B230" s="190" t="s">
        <v>92</v>
      </c>
      <c r="C230" s="188"/>
      <c r="D230" s="188"/>
      <c r="E230" s="188"/>
      <c r="F230" s="192"/>
      <c r="G230" s="72">
        <v>140000</v>
      </c>
      <c r="H230" s="72">
        <v>150000</v>
      </c>
      <c r="I230" s="23"/>
      <c r="J230" s="112"/>
    </row>
    <row r="231" spans="1:10" x14ac:dyDescent="0.25">
      <c r="A231" s="178"/>
      <c r="B231" s="190" t="s">
        <v>93</v>
      </c>
      <c r="C231" s="188"/>
      <c r="D231" s="188"/>
      <c r="E231" s="188"/>
      <c r="F231" s="192"/>
      <c r="G231" s="72">
        <v>15000</v>
      </c>
      <c r="H231" s="72">
        <v>17000</v>
      </c>
      <c r="I231" s="23"/>
      <c r="J231" s="24"/>
    </row>
    <row r="232" spans="1:10" x14ac:dyDescent="0.25">
      <c r="A232" s="178"/>
      <c r="B232" s="187" t="s">
        <v>94</v>
      </c>
      <c r="C232" s="188"/>
      <c r="D232" s="188"/>
      <c r="E232" s="188"/>
      <c r="F232" s="192"/>
      <c r="G232" s="72">
        <f>+G228-G230+G231</f>
        <v>1046500</v>
      </c>
      <c r="H232" s="72">
        <f>+H228-H230+H231</f>
        <v>878600</v>
      </c>
      <c r="I232" s="23"/>
      <c r="J232" s="112"/>
    </row>
    <row r="233" spans="1:10" x14ac:dyDescent="0.25">
      <c r="A233" s="178"/>
      <c r="B233" s="190" t="s">
        <v>95</v>
      </c>
      <c r="C233" s="188"/>
      <c r="D233" s="188"/>
      <c r="E233" s="188"/>
      <c r="F233" s="192"/>
      <c r="G233" s="72">
        <f>+G232*0.18</f>
        <v>188370</v>
      </c>
      <c r="H233" s="72">
        <f>+H232*0.18</f>
        <v>158148</v>
      </c>
      <c r="I233" s="23"/>
      <c r="J233" s="112"/>
    </row>
    <row r="234" spans="1:10" x14ac:dyDescent="0.25">
      <c r="A234" s="178"/>
      <c r="B234" s="187" t="s">
        <v>96</v>
      </c>
      <c r="C234" s="188"/>
      <c r="D234" s="188"/>
      <c r="E234" s="188"/>
      <c r="F234" s="192"/>
      <c r="G234" s="74">
        <f>+G232-G233</f>
        <v>858130</v>
      </c>
      <c r="H234" s="74">
        <f>+H232-H233</f>
        <v>720452</v>
      </c>
      <c r="I234" s="23"/>
      <c r="J234" s="112"/>
    </row>
    <row r="235" spans="1:10" ht="14.25" customHeight="1" x14ac:dyDescent="0.25">
      <c r="A235" s="178"/>
      <c r="B235" s="63"/>
      <c r="C235" s="63"/>
      <c r="D235" s="63"/>
      <c r="E235" s="63"/>
      <c r="F235" s="179"/>
      <c r="G235" s="179"/>
      <c r="H235" s="179"/>
      <c r="I235" s="179"/>
      <c r="J235" s="180"/>
    </row>
    <row r="236" spans="1:10" x14ac:dyDescent="0.25">
      <c r="A236" s="178"/>
      <c r="B236" s="193" t="s">
        <v>97</v>
      </c>
      <c r="C236" s="194"/>
      <c r="D236" s="194"/>
      <c r="E236" s="194"/>
      <c r="F236" s="195"/>
      <c r="G236" s="75" t="s">
        <v>76</v>
      </c>
      <c r="H236" s="75" t="s">
        <v>77</v>
      </c>
      <c r="I236" s="76"/>
      <c r="J236" s="196"/>
    </row>
    <row r="237" spans="1:10" x14ac:dyDescent="0.25">
      <c r="A237" s="178"/>
      <c r="B237" s="187" t="s">
        <v>217</v>
      </c>
      <c r="C237" s="197"/>
      <c r="D237" s="197"/>
      <c r="E237" s="197"/>
      <c r="F237" s="198"/>
      <c r="G237" s="74">
        <v>8200000</v>
      </c>
      <c r="H237" s="74">
        <v>8400000</v>
      </c>
      <c r="I237" s="179"/>
      <c r="J237" s="199"/>
    </row>
    <row r="238" spans="1:10" x14ac:dyDescent="0.25">
      <c r="A238" s="178"/>
      <c r="B238" s="187" t="s">
        <v>98</v>
      </c>
      <c r="C238" s="197"/>
      <c r="D238" s="197"/>
      <c r="E238" s="197"/>
      <c r="F238" s="198"/>
      <c r="G238" s="74">
        <v>6450000</v>
      </c>
      <c r="H238" s="74">
        <v>6650000</v>
      </c>
      <c r="I238" s="179"/>
      <c r="J238" s="199"/>
    </row>
    <row r="239" spans="1:10" x14ac:dyDescent="0.25">
      <c r="A239" s="178"/>
      <c r="B239" s="187" t="s">
        <v>99</v>
      </c>
      <c r="C239" s="197"/>
      <c r="D239" s="197"/>
      <c r="E239" s="197"/>
      <c r="F239" s="198"/>
      <c r="G239" s="74">
        <v>5200000</v>
      </c>
      <c r="H239" s="74">
        <v>5500000</v>
      </c>
      <c r="I239" s="179"/>
      <c r="J239" s="199"/>
    </row>
    <row r="240" spans="1:10" x14ac:dyDescent="0.25">
      <c r="A240" s="178"/>
      <c r="B240" s="187" t="s">
        <v>100</v>
      </c>
      <c r="C240" s="197"/>
      <c r="D240" s="197"/>
      <c r="E240" s="197"/>
      <c r="F240" s="198"/>
      <c r="G240" s="200">
        <v>500000</v>
      </c>
      <c r="H240" s="200">
        <v>500000</v>
      </c>
      <c r="I240" s="63"/>
      <c r="J240" s="180"/>
    </row>
    <row r="241" spans="1:10" x14ac:dyDescent="0.25">
      <c r="A241" s="178"/>
      <c r="B241" s="63"/>
      <c r="C241" s="63"/>
      <c r="D241" s="63"/>
      <c r="E241" s="63"/>
      <c r="F241" s="179"/>
      <c r="G241" s="63"/>
      <c r="H241" s="63"/>
      <c r="I241" s="63"/>
      <c r="J241" s="180"/>
    </row>
    <row r="242" spans="1:10" x14ac:dyDescent="0.25">
      <c r="A242" s="178"/>
      <c r="B242" s="63"/>
      <c r="C242" s="63"/>
      <c r="D242" s="63"/>
      <c r="E242" s="63"/>
      <c r="F242" s="179"/>
      <c r="G242" s="63"/>
      <c r="H242" s="63"/>
      <c r="I242" s="63"/>
      <c r="J242" s="180"/>
    </row>
    <row r="243" spans="1:10" x14ac:dyDescent="0.25">
      <c r="A243" s="178"/>
      <c r="B243" s="63"/>
      <c r="C243" s="63"/>
      <c r="D243" s="63"/>
      <c r="E243" s="63"/>
      <c r="F243" s="179"/>
      <c r="G243" s="63"/>
      <c r="H243" s="63"/>
      <c r="I243" s="63"/>
      <c r="J243" s="180"/>
    </row>
    <row r="244" spans="1:10" x14ac:dyDescent="0.25">
      <c r="A244" s="178"/>
      <c r="B244" s="63"/>
      <c r="C244" s="63"/>
      <c r="D244" s="63"/>
      <c r="E244" s="63"/>
      <c r="F244" s="179"/>
      <c r="G244" s="63"/>
      <c r="H244" s="63"/>
      <c r="I244" s="63"/>
      <c r="J244" s="180"/>
    </row>
    <row r="245" spans="1:10" x14ac:dyDescent="0.25">
      <c r="A245" s="178"/>
      <c r="B245" s="63"/>
      <c r="C245" s="63"/>
      <c r="D245" s="63"/>
      <c r="E245" s="63"/>
      <c r="F245" s="179"/>
      <c r="G245" s="63"/>
      <c r="H245" s="63"/>
      <c r="I245" s="63"/>
      <c r="J245" s="180"/>
    </row>
    <row r="246" spans="1:10" x14ac:dyDescent="0.25">
      <c r="A246" s="178"/>
      <c r="B246" s="62" t="s">
        <v>218</v>
      </c>
      <c r="C246" s="63"/>
      <c r="D246" s="63"/>
      <c r="E246" s="63"/>
      <c r="F246" s="179"/>
      <c r="G246" s="63"/>
      <c r="H246" s="63"/>
      <c r="I246" s="63"/>
      <c r="J246" s="180"/>
    </row>
    <row r="247" spans="1:10" x14ac:dyDescent="0.25">
      <c r="A247" s="178"/>
      <c r="B247" s="63"/>
      <c r="C247" s="63"/>
      <c r="D247" s="63"/>
      <c r="E247" s="63"/>
      <c r="F247" s="179"/>
      <c r="G247" s="63"/>
      <c r="H247" s="63"/>
      <c r="I247" s="63"/>
      <c r="J247" s="180"/>
    </row>
    <row r="248" spans="1:10" x14ac:dyDescent="0.25">
      <c r="A248" s="178"/>
      <c r="B248" s="201"/>
      <c r="C248" s="202"/>
      <c r="D248" s="202"/>
      <c r="E248" s="202"/>
      <c r="F248" s="203"/>
      <c r="G248" s="77"/>
      <c r="H248" s="77"/>
      <c r="I248" s="64"/>
      <c r="J248" s="182"/>
    </row>
    <row r="249" spans="1:10" x14ac:dyDescent="0.25">
      <c r="A249" s="178"/>
      <c r="B249" s="204" t="s">
        <v>101</v>
      </c>
      <c r="C249" s="205"/>
      <c r="D249" s="205"/>
      <c r="E249" s="205"/>
      <c r="F249" s="206"/>
      <c r="G249" s="69" t="s">
        <v>76</v>
      </c>
      <c r="H249" s="69" t="s">
        <v>77</v>
      </c>
      <c r="I249" s="207"/>
      <c r="J249" s="208"/>
    </row>
    <row r="250" spans="1:10" x14ac:dyDescent="0.25">
      <c r="A250" s="178"/>
      <c r="B250" s="187" t="s">
        <v>102</v>
      </c>
      <c r="C250" s="197"/>
      <c r="D250" s="197"/>
      <c r="E250" s="197"/>
      <c r="F250" s="198"/>
      <c r="G250" s="209"/>
      <c r="H250" s="209"/>
      <c r="I250" s="210"/>
      <c r="J250" s="211"/>
    </row>
    <row r="251" spans="1:10" x14ac:dyDescent="0.25">
      <c r="A251" s="178"/>
      <c r="B251" s="187" t="s">
        <v>103</v>
      </c>
      <c r="C251" s="197"/>
      <c r="D251" s="197"/>
      <c r="E251" s="197"/>
      <c r="F251" s="198"/>
      <c r="G251" s="209"/>
      <c r="H251" s="209"/>
      <c r="I251" s="210"/>
      <c r="J251" s="211"/>
    </row>
    <row r="252" spans="1:10" x14ac:dyDescent="0.25">
      <c r="A252" s="178"/>
      <c r="B252" s="187" t="s">
        <v>219</v>
      </c>
      <c r="C252" s="197"/>
      <c r="D252" s="197"/>
      <c r="E252" s="197"/>
      <c r="F252" s="198"/>
      <c r="G252" s="209"/>
      <c r="H252" s="209"/>
      <c r="I252" s="210"/>
      <c r="J252" s="196"/>
    </row>
    <row r="253" spans="1:10" x14ac:dyDescent="0.25">
      <c r="A253" s="178"/>
      <c r="B253" s="187" t="s">
        <v>104</v>
      </c>
      <c r="C253" s="197"/>
      <c r="D253" s="197"/>
      <c r="E253" s="197"/>
      <c r="F253" s="198"/>
      <c r="G253" s="209"/>
      <c r="H253" s="209"/>
      <c r="I253" s="210"/>
      <c r="J253" s="196"/>
    </row>
    <row r="254" spans="1:10" x14ac:dyDescent="0.25">
      <c r="A254" s="178"/>
      <c r="B254" s="187" t="s">
        <v>105</v>
      </c>
      <c r="C254" s="197"/>
      <c r="D254" s="197"/>
      <c r="E254" s="197"/>
      <c r="F254" s="198"/>
      <c r="G254" s="209"/>
      <c r="H254" s="209"/>
      <c r="I254" s="210"/>
      <c r="J254" s="196"/>
    </row>
    <row r="255" spans="1:10" x14ac:dyDescent="0.25">
      <c r="A255" s="178"/>
      <c r="B255" s="187" t="s">
        <v>106</v>
      </c>
      <c r="C255" s="197"/>
      <c r="D255" s="197"/>
      <c r="E255" s="197"/>
      <c r="F255" s="198"/>
      <c r="G255" s="212"/>
      <c r="H255" s="212"/>
      <c r="I255" s="81"/>
      <c r="J255" s="196"/>
    </row>
    <row r="256" spans="1:10" x14ac:dyDescent="0.25">
      <c r="A256" s="178"/>
      <c r="B256" s="63"/>
      <c r="C256" s="63"/>
      <c r="D256" s="63"/>
      <c r="E256" s="63"/>
      <c r="F256" s="179"/>
      <c r="G256" s="80"/>
      <c r="H256" s="80"/>
      <c r="I256" s="81"/>
      <c r="J256" s="196"/>
    </row>
    <row r="257" spans="1:10" x14ac:dyDescent="0.25">
      <c r="A257" s="178"/>
      <c r="B257" s="63"/>
      <c r="C257" s="63"/>
      <c r="D257" s="63"/>
      <c r="E257" s="63"/>
      <c r="F257" s="179"/>
      <c r="G257" s="80"/>
      <c r="H257" s="80"/>
      <c r="I257" s="81"/>
      <c r="J257" s="196"/>
    </row>
    <row r="258" spans="1:10" x14ac:dyDescent="0.25">
      <c r="A258" s="178"/>
      <c r="B258" s="62" t="s">
        <v>220</v>
      </c>
      <c r="C258" s="63"/>
      <c r="D258" s="63"/>
      <c r="E258" s="63"/>
      <c r="F258" s="179"/>
      <c r="G258" s="80"/>
      <c r="H258" s="80"/>
      <c r="I258" s="81"/>
      <c r="J258" s="196"/>
    </row>
    <row r="259" spans="1:10" x14ac:dyDescent="0.25">
      <c r="A259" s="178"/>
      <c r="B259" s="63"/>
      <c r="C259" s="63"/>
      <c r="D259" s="63"/>
      <c r="E259" s="63"/>
      <c r="F259" s="179"/>
      <c r="G259" s="80"/>
      <c r="H259" s="80"/>
      <c r="I259" s="81"/>
      <c r="J259" s="196"/>
    </row>
    <row r="260" spans="1:10" x14ac:dyDescent="0.25">
      <c r="A260" s="178"/>
      <c r="B260" s="201"/>
      <c r="C260" s="202"/>
      <c r="D260" s="202"/>
      <c r="E260" s="202"/>
      <c r="F260" s="203"/>
      <c r="G260" s="77"/>
      <c r="H260" s="66"/>
      <c r="I260" s="81"/>
      <c r="J260" s="196"/>
    </row>
    <row r="261" spans="1:10" x14ac:dyDescent="0.25">
      <c r="A261" s="178"/>
      <c r="B261" s="204" t="s">
        <v>107</v>
      </c>
      <c r="C261" s="205"/>
      <c r="D261" s="205"/>
      <c r="E261" s="205"/>
      <c r="F261" s="206"/>
      <c r="G261" s="69" t="s">
        <v>76</v>
      </c>
      <c r="H261" s="70" t="s">
        <v>77</v>
      </c>
      <c r="I261" s="63"/>
      <c r="J261" s="196"/>
    </row>
    <row r="262" spans="1:10" x14ac:dyDescent="0.25">
      <c r="A262" s="178"/>
      <c r="B262" s="187" t="s">
        <v>221</v>
      </c>
      <c r="C262" s="197"/>
      <c r="D262" s="197"/>
      <c r="E262" s="197"/>
      <c r="F262" s="192"/>
      <c r="G262" s="209"/>
      <c r="H262" s="209"/>
      <c r="I262" s="213"/>
      <c r="J262" s="196"/>
    </row>
    <row r="263" spans="1:10" x14ac:dyDescent="0.25">
      <c r="A263" s="178"/>
      <c r="B263" s="187" t="s">
        <v>222</v>
      </c>
      <c r="C263" s="197"/>
      <c r="D263" s="197"/>
      <c r="E263" s="197"/>
      <c r="F263" s="192"/>
      <c r="G263" s="209"/>
      <c r="H263" s="209"/>
      <c r="I263" s="213"/>
      <c r="J263" s="196"/>
    </row>
    <row r="264" spans="1:10" x14ac:dyDescent="0.25">
      <c r="A264" s="178"/>
      <c r="B264" s="187" t="s">
        <v>223</v>
      </c>
      <c r="C264" s="197"/>
      <c r="D264" s="197"/>
      <c r="E264" s="197"/>
      <c r="F264" s="192"/>
      <c r="G264" s="209"/>
      <c r="H264" s="209"/>
      <c r="I264" s="213"/>
      <c r="J264" s="196"/>
    </row>
    <row r="265" spans="1:10" x14ac:dyDescent="0.25">
      <c r="A265" s="178"/>
      <c r="B265" s="187" t="s">
        <v>104</v>
      </c>
      <c r="C265" s="197"/>
      <c r="D265" s="197"/>
      <c r="E265" s="197"/>
      <c r="F265" s="192"/>
      <c r="G265" s="209"/>
      <c r="H265" s="209"/>
      <c r="I265" s="213"/>
      <c r="J265" s="196"/>
    </row>
    <row r="266" spans="1:10" x14ac:dyDescent="0.25">
      <c r="A266" s="178"/>
      <c r="B266" s="63"/>
      <c r="C266" s="63"/>
      <c r="D266" s="63"/>
      <c r="E266" s="63"/>
      <c r="F266" s="179"/>
      <c r="G266" s="63"/>
      <c r="H266" s="63"/>
      <c r="I266" s="63"/>
      <c r="J266" s="180"/>
    </row>
    <row r="267" spans="1:10" x14ac:dyDescent="0.25">
      <c r="A267" s="178"/>
      <c r="B267" s="63"/>
      <c r="C267" s="63"/>
      <c r="D267" s="63"/>
      <c r="E267" s="63"/>
      <c r="F267" s="179"/>
      <c r="G267" s="63"/>
      <c r="H267" s="63"/>
      <c r="I267" s="63"/>
      <c r="J267" s="180"/>
    </row>
    <row r="268" spans="1:10" x14ac:dyDescent="0.25">
      <c r="A268" s="178"/>
      <c r="B268" s="62" t="s">
        <v>224</v>
      </c>
      <c r="C268" s="63"/>
      <c r="D268" s="63"/>
      <c r="E268" s="63"/>
      <c r="F268" s="179"/>
      <c r="G268" s="63"/>
      <c r="H268" s="63"/>
      <c r="I268" s="63"/>
      <c r="J268" s="180"/>
    </row>
    <row r="269" spans="1:10" x14ac:dyDescent="0.25">
      <c r="A269" s="178"/>
      <c r="B269" s="62" t="s">
        <v>225</v>
      </c>
      <c r="C269" s="63"/>
      <c r="D269" s="63"/>
      <c r="E269" s="63"/>
      <c r="F269" s="179"/>
      <c r="G269" s="63"/>
      <c r="H269" s="63"/>
      <c r="I269" s="63"/>
      <c r="J269" s="180"/>
    </row>
    <row r="270" spans="1:10" x14ac:dyDescent="0.25">
      <c r="A270" s="178"/>
      <c r="B270" s="62" t="s">
        <v>226</v>
      </c>
      <c r="C270" s="63"/>
      <c r="D270" s="63"/>
      <c r="E270" s="63"/>
      <c r="F270" s="179"/>
      <c r="G270" s="63"/>
      <c r="H270" s="63"/>
      <c r="I270" s="63"/>
      <c r="J270" s="180"/>
    </row>
    <row r="271" spans="1:10" x14ac:dyDescent="0.25">
      <c r="A271" s="178"/>
      <c r="B271" s="62" t="s">
        <v>227</v>
      </c>
      <c r="C271" s="63"/>
      <c r="D271" s="63"/>
      <c r="E271" s="63"/>
      <c r="F271" s="179"/>
      <c r="G271" s="63"/>
      <c r="H271" s="63"/>
      <c r="I271" s="63"/>
      <c r="J271" s="180"/>
    </row>
    <row r="272" spans="1:10" x14ac:dyDescent="0.25">
      <c r="A272" s="178"/>
      <c r="B272" s="63"/>
      <c r="C272" s="63"/>
      <c r="D272" s="63"/>
      <c r="E272" s="63"/>
      <c r="F272" s="179"/>
      <c r="G272" s="63"/>
      <c r="H272" s="63"/>
      <c r="I272" s="63"/>
      <c r="J272" s="180"/>
    </row>
    <row r="273" spans="1:10" x14ac:dyDescent="0.25">
      <c r="A273" s="178"/>
      <c r="B273" s="201"/>
      <c r="C273" s="202"/>
      <c r="D273" s="202"/>
      <c r="E273" s="202"/>
      <c r="F273" s="203"/>
      <c r="G273" s="77"/>
      <c r="H273" s="66"/>
      <c r="I273" s="63"/>
      <c r="J273" s="180"/>
    </row>
    <row r="274" spans="1:10" x14ac:dyDescent="0.25">
      <c r="A274" s="178"/>
      <c r="B274" s="204" t="s">
        <v>170</v>
      </c>
      <c r="C274" s="205"/>
      <c r="D274" s="205"/>
      <c r="E274" s="205"/>
      <c r="F274" s="206"/>
      <c r="G274" s="69" t="s">
        <v>76</v>
      </c>
      <c r="H274" s="70" t="s">
        <v>77</v>
      </c>
      <c r="I274" s="63"/>
      <c r="J274" s="180"/>
    </row>
    <row r="275" spans="1:10" x14ac:dyDescent="0.25">
      <c r="A275" s="178"/>
      <c r="B275" s="187" t="s">
        <v>228</v>
      </c>
      <c r="C275" s="197"/>
      <c r="D275" s="197"/>
      <c r="E275" s="197"/>
      <c r="F275" s="198"/>
      <c r="G275" s="214"/>
      <c r="H275" s="214"/>
      <c r="I275" s="63"/>
      <c r="J275" s="180"/>
    </row>
    <row r="276" spans="1:10" x14ac:dyDescent="0.25">
      <c r="A276" s="178"/>
      <c r="B276" s="187" t="s">
        <v>217</v>
      </c>
      <c r="C276" s="197"/>
      <c r="D276" s="197"/>
      <c r="E276" s="197"/>
      <c r="F276" s="198"/>
      <c r="G276" s="214"/>
      <c r="H276" s="214"/>
      <c r="I276" s="63"/>
      <c r="J276" s="180"/>
    </row>
    <row r="277" spans="1:10" x14ac:dyDescent="0.25">
      <c r="A277" s="178"/>
      <c r="B277" s="187" t="s">
        <v>229</v>
      </c>
      <c r="C277" s="197"/>
      <c r="D277" s="197"/>
      <c r="E277" s="197"/>
      <c r="F277" s="198"/>
      <c r="G277" s="215">
        <v>0.1</v>
      </c>
      <c r="H277" s="215">
        <v>0.1</v>
      </c>
      <c r="I277" s="63"/>
      <c r="J277" s="180"/>
    </row>
    <row r="278" spans="1:10" x14ac:dyDescent="0.25">
      <c r="A278" s="178"/>
      <c r="B278" s="187" t="s">
        <v>230</v>
      </c>
      <c r="C278" s="197"/>
      <c r="D278" s="197"/>
      <c r="E278" s="197"/>
      <c r="F278" s="198"/>
      <c r="G278" s="23"/>
      <c r="H278" s="23"/>
      <c r="I278" s="63"/>
      <c r="J278" s="180"/>
    </row>
    <row r="279" spans="1:10" x14ac:dyDescent="0.25">
      <c r="A279" s="178"/>
      <c r="B279" s="187" t="s">
        <v>170</v>
      </c>
      <c r="C279" s="197"/>
      <c r="D279" s="197"/>
      <c r="E279" s="197"/>
      <c r="F279" s="198"/>
      <c r="G279" s="214"/>
      <c r="H279" s="214"/>
      <c r="I279" s="63"/>
      <c r="J279" s="180"/>
    </row>
    <row r="280" spans="1:10" x14ac:dyDescent="0.25">
      <c r="A280" s="178"/>
      <c r="B280" s="63"/>
      <c r="C280" s="63"/>
      <c r="D280" s="63"/>
      <c r="E280" s="63"/>
      <c r="F280" s="179"/>
      <c r="G280" s="213"/>
      <c r="H280" s="213"/>
      <c r="I280" s="63"/>
      <c r="J280" s="180"/>
    </row>
    <row r="281" spans="1:10" x14ac:dyDescent="0.25">
      <c r="A281" s="178"/>
      <c r="B281" s="63"/>
      <c r="C281" s="63"/>
      <c r="D281" s="63"/>
      <c r="E281" s="63"/>
      <c r="F281" s="179"/>
      <c r="G281" s="213"/>
      <c r="H281" s="213"/>
      <c r="I281" s="63"/>
      <c r="J281" s="180"/>
    </row>
    <row r="282" spans="1:10" x14ac:dyDescent="0.25">
      <c r="A282" s="178"/>
      <c r="B282" s="63"/>
      <c r="C282" s="63"/>
      <c r="D282" s="63"/>
      <c r="E282" s="63"/>
      <c r="F282" s="179"/>
      <c r="G282" s="63"/>
      <c r="H282" s="63"/>
      <c r="I282" s="63"/>
      <c r="J282" s="180"/>
    </row>
    <row r="283" spans="1:10" ht="18.75" x14ac:dyDescent="0.3">
      <c r="A283" s="178"/>
      <c r="B283" s="216" t="s">
        <v>231</v>
      </c>
      <c r="C283" s="63"/>
      <c r="D283" s="63"/>
      <c r="E283" s="63"/>
      <c r="F283" s="179"/>
      <c r="G283" s="63"/>
      <c r="H283" s="63"/>
      <c r="I283" s="63"/>
      <c r="J283" s="180"/>
    </row>
    <row r="284" spans="1:10" x14ac:dyDescent="0.25">
      <c r="A284" s="178"/>
      <c r="B284" s="63"/>
      <c r="C284" s="63"/>
      <c r="D284" s="63"/>
      <c r="E284" s="63"/>
      <c r="F284" s="179"/>
      <c r="G284" s="63"/>
      <c r="H284" s="63"/>
      <c r="I284" s="63"/>
      <c r="J284" s="180"/>
    </row>
    <row r="285" spans="1:10" x14ac:dyDescent="0.25">
      <c r="A285" s="178"/>
      <c r="B285" s="62" t="s">
        <v>232</v>
      </c>
      <c r="C285" s="63"/>
      <c r="D285" s="63"/>
      <c r="E285" s="63"/>
      <c r="F285" s="179"/>
      <c r="G285" s="63"/>
      <c r="H285" s="63"/>
      <c r="I285" s="63"/>
      <c r="J285" s="180"/>
    </row>
    <row r="286" spans="1:10" x14ac:dyDescent="0.25">
      <c r="A286" s="178"/>
      <c r="B286" s="63"/>
      <c r="C286" s="63"/>
      <c r="D286" s="63"/>
      <c r="E286" s="63"/>
      <c r="F286" s="179"/>
      <c r="G286" s="63"/>
      <c r="H286" s="63"/>
      <c r="I286" s="63"/>
      <c r="J286" s="180"/>
    </row>
    <row r="287" spans="1:10" x14ac:dyDescent="0.25">
      <c r="A287" s="217"/>
      <c r="B287" s="62" t="s">
        <v>108</v>
      </c>
      <c r="C287" s="62"/>
      <c r="D287" s="62"/>
      <c r="E287" s="62"/>
      <c r="F287" s="218"/>
      <c r="G287" s="62"/>
      <c r="H287" s="63"/>
      <c r="I287" s="63"/>
      <c r="J287" s="180"/>
    </row>
    <row r="288" spans="1:10" x14ac:dyDescent="0.25">
      <c r="A288" s="217"/>
      <c r="B288" s="62"/>
      <c r="C288" s="62"/>
      <c r="D288" s="62"/>
      <c r="E288" s="62"/>
      <c r="F288" s="218"/>
      <c r="G288" s="62"/>
      <c r="H288" s="63"/>
      <c r="I288" s="63"/>
      <c r="J288" s="180"/>
    </row>
    <row r="289" spans="1:10" x14ac:dyDescent="0.25">
      <c r="A289" s="217"/>
      <c r="B289" s="62"/>
      <c r="C289" s="62"/>
      <c r="D289" s="62"/>
      <c r="E289" s="62"/>
      <c r="F289" s="218"/>
      <c r="G289" s="62"/>
      <c r="H289" s="63"/>
      <c r="I289" s="63"/>
      <c r="J289" s="180"/>
    </row>
    <row r="290" spans="1:10" x14ac:dyDescent="0.25">
      <c r="A290" s="217"/>
      <c r="B290" s="62"/>
      <c r="C290" s="62"/>
      <c r="D290" s="62"/>
      <c r="E290" s="62"/>
      <c r="F290" s="218"/>
      <c r="G290" s="62"/>
      <c r="H290" s="63"/>
      <c r="I290" s="63"/>
      <c r="J290" s="180"/>
    </row>
    <row r="291" spans="1:10" x14ac:dyDescent="0.25">
      <c r="A291" s="217"/>
      <c r="B291" s="62"/>
      <c r="C291" s="62"/>
      <c r="D291" s="62"/>
      <c r="E291" s="62"/>
      <c r="F291" s="218"/>
      <c r="G291" s="62"/>
      <c r="H291" s="63"/>
      <c r="I291" s="63"/>
      <c r="J291" s="180"/>
    </row>
    <row r="292" spans="1:10" x14ac:dyDescent="0.25">
      <c r="A292" s="217"/>
      <c r="B292" s="62"/>
      <c r="C292" s="62"/>
      <c r="D292" s="62"/>
      <c r="E292" s="62"/>
      <c r="F292" s="218"/>
      <c r="G292" s="62"/>
      <c r="H292" s="63"/>
      <c r="I292" s="63"/>
      <c r="J292" s="180"/>
    </row>
    <row r="293" spans="1:10" x14ac:dyDescent="0.25">
      <c r="A293" s="184"/>
      <c r="B293" s="185"/>
      <c r="C293" s="185"/>
      <c r="D293" s="185"/>
      <c r="E293" s="185"/>
      <c r="F293" s="219"/>
      <c r="G293" s="185"/>
      <c r="H293" s="185"/>
      <c r="I293" s="185"/>
      <c r="J293" s="186"/>
    </row>
    <row r="307" spans="1:10" ht="18.75" x14ac:dyDescent="0.3">
      <c r="B307" s="4" t="s">
        <v>109</v>
      </c>
    </row>
    <row r="310" spans="1:10" x14ac:dyDescent="0.25">
      <c r="A310" s="5" t="s">
        <v>110</v>
      </c>
      <c r="B310" s="8"/>
      <c r="C310" s="8"/>
      <c r="D310" s="8"/>
      <c r="E310" s="8"/>
      <c r="F310" s="82"/>
      <c r="G310" s="8"/>
      <c r="H310" s="8"/>
      <c r="I310" s="8"/>
      <c r="J310" s="9"/>
    </row>
    <row r="311" spans="1:10" x14ac:dyDescent="0.25">
      <c r="A311" s="10"/>
      <c r="B311" s="11"/>
      <c r="C311" s="11"/>
      <c r="D311" s="11"/>
      <c r="E311" s="11"/>
      <c r="F311" s="12"/>
      <c r="G311" s="11"/>
      <c r="H311" s="11"/>
      <c r="I311" s="11"/>
      <c r="J311" s="13"/>
    </row>
    <row r="312" spans="1:10" x14ac:dyDescent="0.25">
      <c r="A312" s="10"/>
      <c r="B312" s="11" t="s">
        <v>111</v>
      </c>
      <c r="C312" s="11"/>
      <c r="D312" s="11"/>
      <c r="E312" s="11"/>
      <c r="F312" s="12"/>
      <c r="G312" s="11"/>
      <c r="H312" s="11"/>
      <c r="I312" s="11"/>
      <c r="J312" s="13"/>
    </row>
    <row r="313" spans="1:10" x14ac:dyDescent="0.25">
      <c r="A313" s="10"/>
      <c r="B313" s="11" t="s">
        <v>112</v>
      </c>
      <c r="C313" s="11"/>
      <c r="D313" s="11"/>
      <c r="E313" s="11"/>
      <c r="F313" s="12"/>
      <c r="G313" s="11"/>
      <c r="H313" s="11"/>
      <c r="I313" s="11"/>
      <c r="J313" s="13"/>
    </row>
    <row r="314" spans="1:10" x14ac:dyDescent="0.25">
      <c r="A314" s="10"/>
      <c r="B314" s="11" t="s">
        <v>113</v>
      </c>
      <c r="C314" s="11"/>
      <c r="D314" s="11"/>
      <c r="E314" s="11"/>
      <c r="F314" s="12"/>
      <c r="G314" s="11"/>
      <c r="H314" s="11"/>
      <c r="I314" s="11"/>
      <c r="J314" s="13"/>
    </row>
    <row r="315" spans="1:10" x14ac:dyDescent="0.25">
      <c r="A315" s="10"/>
      <c r="B315" s="11" t="s">
        <v>114</v>
      </c>
      <c r="C315" s="11"/>
      <c r="D315" s="11"/>
      <c r="E315" s="11"/>
      <c r="F315" s="12"/>
      <c r="G315" s="11"/>
      <c r="H315" s="11"/>
      <c r="I315" s="11"/>
      <c r="J315" s="13"/>
    </row>
    <row r="316" spans="1:10" x14ac:dyDescent="0.25">
      <c r="A316" s="10"/>
      <c r="B316" s="11" t="s">
        <v>115</v>
      </c>
      <c r="C316" s="11"/>
      <c r="D316" s="11"/>
      <c r="E316" s="11"/>
      <c r="F316" s="12"/>
      <c r="G316" s="11"/>
      <c r="H316" s="11"/>
      <c r="I316" s="11"/>
      <c r="J316" s="13"/>
    </row>
    <row r="317" spans="1:10" x14ac:dyDescent="0.25">
      <c r="A317" s="10"/>
      <c r="B317" s="11" t="s">
        <v>116</v>
      </c>
      <c r="C317" s="11"/>
      <c r="D317" s="11"/>
      <c r="E317" s="11"/>
      <c r="F317" s="12"/>
      <c r="G317" s="11"/>
      <c r="H317" s="11"/>
      <c r="I317" s="11"/>
      <c r="J317" s="13"/>
    </row>
    <row r="318" spans="1:10" x14ac:dyDescent="0.25">
      <c r="A318" s="10"/>
      <c r="B318" s="11"/>
      <c r="C318" s="11"/>
      <c r="D318" s="11"/>
      <c r="E318" s="11"/>
      <c r="F318" s="12"/>
      <c r="G318" s="11"/>
      <c r="H318" s="11"/>
      <c r="I318" s="11"/>
      <c r="J318" s="13"/>
    </row>
    <row r="319" spans="1:10" x14ac:dyDescent="0.25">
      <c r="A319" s="10"/>
      <c r="B319" s="11" t="s">
        <v>117</v>
      </c>
      <c r="C319" s="11"/>
      <c r="D319" s="11"/>
      <c r="E319" s="11"/>
      <c r="F319" s="12"/>
      <c r="G319" s="11"/>
      <c r="H319" s="11"/>
      <c r="I319" s="11"/>
      <c r="J319" s="13"/>
    </row>
    <row r="320" spans="1:10" x14ac:dyDescent="0.25">
      <c r="A320" s="10"/>
      <c r="B320" s="11" t="s">
        <v>118</v>
      </c>
      <c r="C320" s="11"/>
      <c r="D320" s="11"/>
      <c r="E320" s="11"/>
      <c r="F320" s="12"/>
      <c r="G320" s="11"/>
      <c r="H320" s="11"/>
      <c r="I320" s="11"/>
      <c r="J320" s="13"/>
    </row>
    <row r="321" spans="1:10" x14ac:dyDescent="0.25">
      <c r="A321" s="10"/>
      <c r="B321" s="11" t="s">
        <v>119</v>
      </c>
      <c r="C321" s="11"/>
      <c r="D321" s="11"/>
      <c r="E321" s="11"/>
      <c r="F321" s="12"/>
      <c r="G321" s="11"/>
      <c r="H321" s="11"/>
      <c r="I321" s="11"/>
      <c r="J321" s="13"/>
    </row>
    <row r="322" spans="1:10" x14ac:dyDescent="0.25">
      <c r="A322" s="10"/>
      <c r="B322" s="11" t="s">
        <v>120</v>
      </c>
      <c r="C322" s="11"/>
      <c r="D322" s="11"/>
      <c r="E322" s="11"/>
      <c r="F322" s="12"/>
      <c r="G322" s="11"/>
      <c r="H322" s="11"/>
      <c r="I322" s="11"/>
      <c r="J322" s="13"/>
    </row>
    <row r="323" spans="1:10" x14ac:dyDescent="0.25">
      <c r="A323" s="10"/>
      <c r="B323" s="11" t="s">
        <v>121</v>
      </c>
      <c r="C323" s="11"/>
      <c r="D323" s="11"/>
      <c r="E323" s="11"/>
      <c r="F323" s="12"/>
      <c r="G323" s="11"/>
      <c r="H323" s="11"/>
      <c r="I323" s="11"/>
      <c r="J323" s="13"/>
    </row>
    <row r="324" spans="1:10" x14ac:dyDescent="0.25">
      <c r="A324" s="10"/>
      <c r="B324" s="11"/>
      <c r="C324" s="11"/>
      <c r="D324" s="11"/>
      <c r="E324" s="11"/>
      <c r="F324" s="12"/>
      <c r="G324" s="11"/>
      <c r="H324" s="11"/>
      <c r="I324" s="11"/>
      <c r="J324" s="13"/>
    </row>
    <row r="325" spans="1:10" x14ac:dyDescent="0.25">
      <c r="A325" s="10"/>
      <c r="B325" s="11" t="s">
        <v>122</v>
      </c>
      <c r="C325" s="11"/>
      <c r="D325" s="11"/>
      <c r="E325" s="11"/>
      <c r="F325" s="12"/>
      <c r="G325" s="11"/>
      <c r="H325" s="11"/>
      <c r="I325" s="11"/>
      <c r="J325" s="13"/>
    </row>
    <row r="326" spans="1:10" x14ac:dyDescent="0.25">
      <c r="A326" s="10"/>
      <c r="B326" s="11" t="s">
        <v>123</v>
      </c>
      <c r="C326" s="11"/>
      <c r="D326" s="11"/>
      <c r="E326" s="11"/>
      <c r="F326" s="12"/>
      <c r="G326" s="11"/>
      <c r="H326" s="11"/>
      <c r="I326" s="11"/>
      <c r="J326" s="13"/>
    </row>
    <row r="327" spans="1:10" x14ac:dyDescent="0.25">
      <c r="A327" s="10"/>
      <c r="B327" s="11" t="s">
        <v>124</v>
      </c>
      <c r="C327" s="11"/>
      <c r="D327" s="11"/>
      <c r="E327" s="11"/>
      <c r="F327" s="12"/>
      <c r="G327" s="11"/>
      <c r="H327" s="11"/>
      <c r="I327" s="11"/>
      <c r="J327" s="13"/>
    </row>
    <row r="328" spans="1:10" x14ac:dyDescent="0.25">
      <c r="A328" s="10"/>
      <c r="B328" s="11" t="s">
        <v>125</v>
      </c>
      <c r="C328" s="11"/>
      <c r="D328" s="11"/>
      <c r="E328" s="11"/>
      <c r="F328" s="12"/>
      <c r="G328" s="11"/>
      <c r="H328" s="11"/>
      <c r="I328" s="11"/>
      <c r="J328" s="13"/>
    </row>
    <row r="329" spans="1:10" x14ac:dyDescent="0.25">
      <c r="A329" s="10"/>
      <c r="B329" s="11" t="s">
        <v>126</v>
      </c>
      <c r="C329" s="11"/>
      <c r="D329" s="11"/>
      <c r="E329" s="11"/>
      <c r="F329" s="12"/>
      <c r="G329" s="11"/>
      <c r="H329" s="11"/>
      <c r="I329" s="11"/>
      <c r="J329" s="13"/>
    </row>
    <row r="330" spans="1:10" x14ac:dyDescent="0.25">
      <c r="A330" s="10"/>
      <c r="B330" s="11" t="s">
        <v>127</v>
      </c>
      <c r="C330" s="11"/>
      <c r="D330" s="11"/>
      <c r="E330" s="11"/>
      <c r="F330" s="12"/>
      <c r="G330" s="11"/>
      <c r="H330" s="11"/>
      <c r="I330" s="11"/>
      <c r="J330" s="13"/>
    </row>
    <row r="331" spans="1:10" x14ac:dyDescent="0.25">
      <c r="A331" s="10"/>
      <c r="B331" s="11" t="s">
        <v>128</v>
      </c>
      <c r="C331" s="11"/>
      <c r="D331" s="11"/>
      <c r="E331" s="11"/>
      <c r="F331" s="12"/>
      <c r="G331" s="11"/>
      <c r="H331" s="11"/>
      <c r="I331" s="11"/>
      <c r="J331" s="13"/>
    </row>
    <row r="332" spans="1:10" x14ac:dyDescent="0.25">
      <c r="A332" s="10"/>
      <c r="B332" s="11" t="s">
        <v>129</v>
      </c>
      <c r="C332" s="11"/>
      <c r="D332" s="11"/>
      <c r="E332" s="11"/>
      <c r="F332" s="12"/>
      <c r="G332" s="11"/>
      <c r="H332" s="11"/>
      <c r="I332" s="11"/>
      <c r="J332" s="13"/>
    </row>
    <row r="333" spans="1:10" x14ac:dyDescent="0.25">
      <c r="A333" s="10"/>
      <c r="B333" s="11"/>
      <c r="C333" s="11"/>
      <c r="D333" s="11"/>
      <c r="E333" s="11"/>
      <c r="F333" s="12"/>
      <c r="G333" s="11"/>
      <c r="H333" s="11"/>
      <c r="I333" s="11"/>
      <c r="J333" s="13"/>
    </row>
    <row r="334" spans="1:10" x14ac:dyDescent="0.25">
      <c r="A334" s="10"/>
      <c r="B334" s="11" t="s">
        <v>130</v>
      </c>
      <c r="C334" s="11"/>
      <c r="D334" s="11"/>
      <c r="E334" s="11"/>
      <c r="F334" s="12"/>
      <c r="G334" s="11"/>
      <c r="H334" s="11"/>
      <c r="I334" s="11"/>
      <c r="J334" s="13"/>
    </row>
    <row r="335" spans="1:10" x14ac:dyDescent="0.25">
      <c r="A335" s="10"/>
      <c r="B335" s="11" t="s">
        <v>131</v>
      </c>
      <c r="C335" s="11"/>
      <c r="D335" s="11"/>
      <c r="E335" s="11"/>
      <c r="F335" s="12"/>
      <c r="G335" s="11"/>
      <c r="H335" s="11"/>
      <c r="I335" s="11"/>
      <c r="J335" s="13"/>
    </row>
    <row r="336" spans="1:10" x14ac:dyDescent="0.25">
      <c r="A336" s="10"/>
      <c r="B336" s="11" t="s">
        <v>132</v>
      </c>
      <c r="C336" s="11"/>
      <c r="D336" s="11"/>
      <c r="E336" s="11"/>
      <c r="F336" s="12"/>
      <c r="G336" s="11"/>
      <c r="H336" s="11"/>
      <c r="I336" s="11"/>
      <c r="J336" s="13"/>
    </row>
    <row r="337" spans="1:10" x14ac:dyDescent="0.25">
      <c r="A337" s="10"/>
      <c r="B337" s="11" t="s">
        <v>133</v>
      </c>
      <c r="C337" s="11"/>
      <c r="D337" s="11"/>
      <c r="E337" s="11"/>
      <c r="F337" s="12"/>
      <c r="G337" s="11"/>
      <c r="H337" s="11"/>
      <c r="I337" s="11"/>
      <c r="J337" s="13"/>
    </row>
    <row r="338" spans="1:10" x14ac:dyDescent="0.25">
      <c r="A338" s="10"/>
      <c r="B338" s="11" t="s">
        <v>134</v>
      </c>
      <c r="C338" s="11"/>
      <c r="D338" s="11"/>
      <c r="E338" s="11"/>
      <c r="F338" s="12"/>
      <c r="G338" s="11"/>
      <c r="H338" s="11"/>
      <c r="I338" s="11"/>
      <c r="J338" s="13"/>
    </row>
    <row r="339" spans="1:10" x14ac:dyDescent="0.25">
      <c r="A339" s="10"/>
      <c r="B339" s="11" t="s">
        <v>135</v>
      </c>
      <c r="C339" s="11"/>
      <c r="D339" s="11"/>
      <c r="E339" s="11"/>
      <c r="F339" s="12"/>
      <c r="G339" s="11"/>
      <c r="H339" s="11"/>
      <c r="I339" s="11"/>
      <c r="J339" s="13"/>
    </row>
    <row r="340" spans="1:10" x14ac:dyDescent="0.25">
      <c r="A340" s="10"/>
      <c r="B340" s="11"/>
      <c r="C340" s="11"/>
      <c r="D340" s="11"/>
      <c r="E340" s="11"/>
      <c r="F340" s="12"/>
      <c r="G340" s="11"/>
      <c r="H340" s="11"/>
      <c r="I340" s="11"/>
      <c r="J340" s="13"/>
    </row>
    <row r="341" spans="1:10" x14ac:dyDescent="0.25">
      <c r="A341" s="10"/>
      <c r="B341" s="11" t="s">
        <v>136</v>
      </c>
      <c r="C341" s="11"/>
      <c r="D341" s="11"/>
      <c r="E341" s="11"/>
      <c r="F341" s="12"/>
      <c r="G341" s="11"/>
      <c r="H341" s="11"/>
      <c r="I341" s="11"/>
      <c r="J341" s="13"/>
    </row>
    <row r="342" spans="1:10" x14ac:dyDescent="0.25">
      <c r="A342" s="10"/>
      <c r="B342" s="11" t="s">
        <v>137</v>
      </c>
      <c r="C342" s="11"/>
      <c r="D342" s="11"/>
      <c r="E342" s="11"/>
      <c r="F342" s="12"/>
      <c r="G342" s="11"/>
      <c r="H342" s="11"/>
      <c r="I342" s="11"/>
      <c r="J342" s="13"/>
    </row>
    <row r="343" spans="1:10" x14ac:dyDescent="0.25">
      <c r="A343" s="29"/>
      <c r="B343" s="31"/>
      <c r="C343" s="31"/>
      <c r="D343" s="31"/>
      <c r="E343" s="31"/>
      <c r="F343" s="32"/>
      <c r="G343" s="31"/>
      <c r="H343" s="31"/>
      <c r="I343" s="31"/>
      <c r="J343" s="83"/>
    </row>
    <row r="346" spans="1:10" x14ac:dyDescent="0.25">
      <c r="A346" s="84"/>
      <c r="B346" s="6" t="s">
        <v>138</v>
      </c>
      <c r="C346" s="8"/>
      <c r="D346" s="8"/>
      <c r="E346" s="8"/>
      <c r="F346" s="82"/>
      <c r="G346" s="8"/>
      <c r="H346" s="8"/>
      <c r="I346" s="8"/>
      <c r="J346" s="9"/>
    </row>
    <row r="347" spans="1:10" x14ac:dyDescent="0.25">
      <c r="A347" s="10"/>
      <c r="B347" s="11" t="s">
        <v>139</v>
      </c>
      <c r="C347" s="11"/>
      <c r="D347" s="11"/>
      <c r="E347" s="11"/>
      <c r="F347" s="12"/>
      <c r="G347" s="11"/>
      <c r="H347" s="22">
        <v>10000</v>
      </c>
      <c r="I347" s="11"/>
      <c r="J347" s="13"/>
    </row>
    <row r="348" spans="1:10" x14ac:dyDescent="0.25">
      <c r="A348" s="10"/>
      <c r="B348" s="11" t="s">
        <v>140</v>
      </c>
      <c r="C348" s="11"/>
      <c r="D348" s="11"/>
      <c r="E348" s="11"/>
      <c r="F348" s="12"/>
      <c r="G348" s="11"/>
      <c r="H348" s="22">
        <v>2000</v>
      </c>
      <c r="I348" s="11"/>
      <c r="J348" s="13"/>
    </row>
    <row r="349" spans="1:10" x14ac:dyDescent="0.25">
      <c r="A349" s="10"/>
      <c r="B349" s="11" t="s">
        <v>141</v>
      </c>
      <c r="C349" s="11"/>
      <c r="D349" s="11"/>
      <c r="E349" s="11"/>
      <c r="F349" s="12"/>
      <c r="G349" s="11"/>
      <c r="H349" s="22">
        <v>3000</v>
      </c>
      <c r="I349" s="11"/>
      <c r="J349" s="13"/>
    </row>
    <row r="350" spans="1:10" x14ac:dyDescent="0.25">
      <c r="A350" s="29"/>
      <c r="B350" s="31" t="s">
        <v>142</v>
      </c>
      <c r="C350" s="31"/>
      <c r="D350" s="31"/>
      <c r="E350" s="31"/>
      <c r="F350" s="32"/>
      <c r="G350" s="31"/>
      <c r="H350" s="85">
        <v>1</v>
      </c>
      <c r="I350" s="31"/>
      <c r="J350" s="83"/>
    </row>
    <row r="352" spans="1:10" x14ac:dyDescent="0.25">
      <c r="A352" s="84"/>
      <c r="B352" s="6" t="s">
        <v>143</v>
      </c>
      <c r="C352" s="8"/>
      <c r="D352" s="8"/>
      <c r="E352" s="8"/>
      <c r="F352" s="86"/>
      <c r="G352" s="8"/>
      <c r="H352" s="8"/>
      <c r="I352" s="8"/>
      <c r="J352" s="9"/>
    </row>
    <row r="353" spans="1:10" x14ac:dyDescent="0.25">
      <c r="A353" s="10"/>
      <c r="B353" s="11" t="s">
        <v>144</v>
      </c>
      <c r="C353" s="11"/>
      <c r="D353" s="11"/>
      <c r="E353" s="11"/>
      <c r="F353" s="87"/>
      <c r="G353" s="11"/>
      <c r="H353" s="85">
        <v>0.15</v>
      </c>
      <c r="I353" s="11"/>
      <c r="J353" s="13"/>
    </row>
    <row r="354" spans="1:10" x14ac:dyDescent="0.25">
      <c r="A354" s="10"/>
      <c r="B354" s="11" t="s">
        <v>145</v>
      </c>
      <c r="C354" s="11"/>
      <c r="D354" s="11"/>
      <c r="E354" s="11"/>
      <c r="F354" s="87"/>
      <c r="G354" s="11"/>
      <c r="H354" s="85">
        <v>0.08</v>
      </c>
      <c r="I354" s="11"/>
      <c r="J354" s="13"/>
    </row>
    <row r="355" spans="1:10" x14ac:dyDescent="0.25">
      <c r="A355" s="10"/>
      <c r="B355" s="11" t="s">
        <v>146</v>
      </c>
      <c r="C355" s="11"/>
      <c r="D355" s="11"/>
      <c r="E355" s="11"/>
      <c r="F355" s="87"/>
      <c r="G355" s="11"/>
      <c r="H355" s="22">
        <v>950000</v>
      </c>
      <c r="I355" s="11"/>
      <c r="J355" s="13"/>
    </row>
    <row r="356" spans="1:10" x14ac:dyDescent="0.25">
      <c r="A356" s="10"/>
      <c r="B356" s="11" t="s">
        <v>147</v>
      </c>
      <c r="C356" s="11"/>
      <c r="D356" s="11"/>
      <c r="E356" s="11"/>
      <c r="F356" s="87"/>
      <c r="G356" s="11"/>
      <c r="H356" s="22">
        <v>2600</v>
      </c>
      <c r="I356" s="11"/>
      <c r="J356" s="13"/>
    </row>
    <row r="357" spans="1:10" x14ac:dyDescent="0.25">
      <c r="A357" s="10"/>
      <c r="B357" s="11" t="s">
        <v>148</v>
      </c>
      <c r="C357" s="11"/>
      <c r="D357" s="11"/>
      <c r="E357" s="11"/>
      <c r="F357" s="87"/>
      <c r="G357" s="11"/>
      <c r="H357" s="22">
        <v>3500</v>
      </c>
      <c r="I357" s="11"/>
      <c r="J357" s="13"/>
    </row>
    <row r="358" spans="1:10" x14ac:dyDescent="0.25">
      <c r="A358" s="10"/>
      <c r="B358" s="11" t="s">
        <v>149</v>
      </c>
      <c r="C358" s="11"/>
      <c r="D358" s="11"/>
      <c r="E358" s="11"/>
      <c r="F358" s="87"/>
      <c r="G358" s="11"/>
      <c r="H358" s="22">
        <v>2100</v>
      </c>
      <c r="I358" s="11"/>
      <c r="J358" s="13"/>
    </row>
    <row r="359" spans="1:10" x14ac:dyDescent="0.25">
      <c r="A359" s="10"/>
      <c r="B359" s="11" t="s">
        <v>150</v>
      </c>
      <c r="C359" s="11"/>
      <c r="D359" s="11"/>
      <c r="E359" s="11"/>
      <c r="F359" s="87"/>
      <c r="G359" s="11"/>
      <c r="H359" s="22">
        <v>175</v>
      </c>
      <c r="I359" s="11"/>
      <c r="J359" s="13"/>
    </row>
    <row r="360" spans="1:10" x14ac:dyDescent="0.25">
      <c r="A360" s="10"/>
      <c r="B360" s="11" t="s">
        <v>151</v>
      </c>
      <c r="C360" s="11"/>
      <c r="D360" s="11"/>
      <c r="E360" s="11"/>
      <c r="F360" s="87"/>
      <c r="G360" s="11"/>
      <c r="H360" s="22">
        <v>10600</v>
      </c>
      <c r="I360" s="11"/>
      <c r="J360" s="13"/>
    </row>
    <row r="361" spans="1:10" x14ac:dyDescent="0.25">
      <c r="A361" s="10"/>
      <c r="B361" s="11" t="s">
        <v>152</v>
      </c>
      <c r="C361" s="11"/>
      <c r="D361" s="11"/>
      <c r="E361" s="11"/>
      <c r="F361" s="87"/>
      <c r="G361" s="11"/>
      <c r="H361" s="22">
        <v>1200</v>
      </c>
      <c r="I361" s="11"/>
      <c r="J361" s="13"/>
    </row>
    <row r="362" spans="1:10" x14ac:dyDescent="0.25">
      <c r="A362" s="29"/>
      <c r="B362" s="31" t="s">
        <v>153</v>
      </c>
      <c r="C362" s="31"/>
      <c r="D362" s="31"/>
      <c r="E362" s="31"/>
      <c r="F362" s="88"/>
      <c r="G362" s="31"/>
      <c r="H362" s="89">
        <v>150</v>
      </c>
      <c r="I362" s="31"/>
      <c r="J362" s="83"/>
    </row>
    <row r="363" spans="1:10" x14ac:dyDescent="0.25">
      <c r="H363" s="2"/>
    </row>
    <row r="364" spans="1:10" x14ac:dyDescent="0.25">
      <c r="A364" s="11"/>
      <c r="B364" s="21" t="s">
        <v>154</v>
      </c>
      <c r="C364" s="11"/>
      <c r="D364" s="11"/>
      <c r="E364" s="11"/>
      <c r="F364" s="90"/>
      <c r="G364" s="11"/>
      <c r="H364" s="11"/>
      <c r="I364" s="11"/>
      <c r="J364" s="11"/>
    </row>
    <row r="365" spans="1:10" x14ac:dyDescent="0.25">
      <c r="A365" s="11"/>
      <c r="B365" s="11"/>
      <c r="C365" s="11"/>
      <c r="D365" s="11"/>
      <c r="E365" s="11"/>
      <c r="F365" s="90"/>
      <c r="G365" s="11"/>
      <c r="H365" s="11"/>
      <c r="I365" s="11"/>
      <c r="J365" s="11"/>
    </row>
    <row r="366" spans="1:10" x14ac:dyDescent="0.25">
      <c r="A366" s="11"/>
      <c r="B366" s="11" t="s">
        <v>155</v>
      </c>
      <c r="C366" s="11"/>
      <c r="D366" s="11"/>
      <c r="E366" s="11"/>
      <c r="F366" s="90"/>
      <c r="G366" s="11"/>
      <c r="H366" s="91"/>
      <c r="I366" s="11"/>
      <c r="J366" s="11"/>
    </row>
    <row r="367" spans="1:10" x14ac:dyDescent="0.25">
      <c r="A367" s="11"/>
      <c r="B367" s="11" t="s">
        <v>156</v>
      </c>
      <c r="C367" s="11"/>
      <c r="D367" s="11"/>
      <c r="E367" s="11"/>
      <c r="F367" s="90"/>
      <c r="G367" s="11"/>
      <c r="H367" s="91"/>
      <c r="I367" s="11"/>
      <c r="J367" s="11"/>
    </row>
    <row r="368" spans="1:10" x14ac:dyDescent="0.25">
      <c r="A368" s="11"/>
      <c r="B368" s="11" t="s">
        <v>49</v>
      </c>
      <c r="C368" s="11"/>
      <c r="D368" s="11"/>
      <c r="E368" s="11"/>
      <c r="F368" s="90"/>
      <c r="G368" s="11"/>
      <c r="H368" s="91"/>
      <c r="I368" s="11"/>
      <c r="J368" s="11"/>
    </row>
    <row r="369" spans="1:10" x14ac:dyDescent="0.25">
      <c r="A369" s="11"/>
      <c r="B369" s="11" t="s">
        <v>157</v>
      </c>
      <c r="C369" s="11"/>
      <c r="D369" s="11"/>
      <c r="E369" s="11"/>
      <c r="F369" s="90"/>
      <c r="G369" s="11"/>
      <c r="H369" s="91"/>
      <c r="I369" s="11"/>
      <c r="J369" s="11"/>
    </row>
    <row r="370" spans="1:10" x14ac:dyDescent="0.25">
      <c r="A370" s="11"/>
      <c r="B370" s="11" t="s">
        <v>158</v>
      </c>
      <c r="C370" s="11"/>
      <c r="D370" s="11"/>
      <c r="E370" s="11"/>
      <c r="F370" s="90"/>
      <c r="G370" s="11"/>
      <c r="H370" s="91"/>
      <c r="I370" s="11"/>
      <c r="J370" s="11"/>
    </row>
    <row r="371" spans="1:10" x14ac:dyDescent="0.25">
      <c r="A371" s="11"/>
      <c r="B371" s="11" t="s">
        <v>159</v>
      </c>
      <c r="C371" s="11"/>
      <c r="D371" s="11"/>
      <c r="E371" s="11"/>
      <c r="F371" s="90"/>
      <c r="G371" s="11"/>
      <c r="H371" s="91"/>
      <c r="I371" s="11"/>
      <c r="J371" s="11"/>
    </row>
    <row r="372" spans="1:10" x14ac:dyDescent="0.25">
      <c r="A372" s="11"/>
      <c r="B372" s="11" t="s">
        <v>160</v>
      </c>
      <c r="C372" s="11"/>
      <c r="D372" s="11"/>
      <c r="E372" s="11"/>
      <c r="F372" s="90"/>
      <c r="G372" s="11"/>
      <c r="H372" s="91"/>
      <c r="I372" s="11"/>
      <c r="J372" s="11"/>
    </row>
    <row r="374" spans="1:10" x14ac:dyDescent="0.25">
      <c r="A374" s="84"/>
      <c r="B374" s="6" t="s">
        <v>161</v>
      </c>
      <c r="C374" s="8"/>
      <c r="D374" s="8"/>
      <c r="E374" s="8"/>
      <c r="F374" s="82"/>
      <c r="G374" s="8"/>
      <c r="H374" s="8"/>
      <c r="I374" s="8"/>
      <c r="J374" s="9"/>
    </row>
    <row r="375" spans="1:10" x14ac:dyDescent="0.25">
      <c r="A375" s="10"/>
      <c r="B375" s="11"/>
      <c r="C375" s="11"/>
      <c r="D375" s="11"/>
      <c r="E375" s="11"/>
      <c r="F375" s="12"/>
      <c r="G375" s="11"/>
      <c r="H375" s="11"/>
      <c r="I375" s="11"/>
      <c r="J375" s="13"/>
    </row>
    <row r="376" spans="1:10" x14ac:dyDescent="0.25">
      <c r="A376" s="10"/>
      <c r="B376" s="11" t="s">
        <v>160</v>
      </c>
      <c r="C376" s="11"/>
      <c r="D376" s="11"/>
      <c r="E376" s="11"/>
      <c r="F376" s="12"/>
      <c r="G376" s="11"/>
      <c r="H376" s="92"/>
      <c r="I376" s="11"/>
      <c r="J376" s="13"/>
    </row>
    <row r="377" spans="1:10" x14ac:dyDescent="0.25">
      <c r="A377" s="10"/>
      <c r="B377" s="11" t="s">
        <v>162</v>
      </c>
      <c r="C377" s="11"/>
      <c r="D377" s="11"/>
      <c r="E377" s="11"/>
      <c r="F377" s="12"/>
      <c r="G377" s="11"/>
      <c r="H377" s="92"/>
      <c r="I377" s="11"/>
      <c r="J377" s="13"/>
    </row>
    <row r="378" spans="1:10" x14ac:dyDescent="0.25">
      <c r="A378" s="29"/>
      <c r="B378" s="31" t="s">
        <v>163</v>
      </c>
      <c r="C378" s="31"/>
      <c r="D378" s="31"/>
      <c r="E378" s="31"/>
      <c r="F378" s="32"/>
      <c r="G378" s="31"/>
      <c r="H378" s="92"/>
      <c r="I378" s="31"/>
      <c r="J378" s="83"/>
    </row>
    <row r="380" spans="1:10" x14ac:dyDescent="0.25">
      <c r="A380" s="84"/>
      <c r="B380" s="6" t="s">
        <v>164</v>
      </c>
      <c r="C380" s="8"/>
      <c r="D380" s="8"/>
      <c r="E380" s="8"/>
      <c r="F380" s="82"/>
      <c r="G380" s="8"/>
      <c r="H380" s="8"/>
      <c r="I380" s="8"/>
      <c r="J380" s="9"/>
    </row>
    <row r="381" spans="1:10" x14ac:dyDescent="0.25">
      <c r="A381" s="10"/>
      <c r="B381" s="21"/>
      <c r="C381" s="11"/>
      <c r="D381" s="11"/>
      <c r="E381" s="11"/>
      <c r="F381" s="12"/>
      <c r="G381" s="11"/>
      <c r="H381" s="11"/>
      <c r="I381" s="11"/>
      <c r="J381" s="13"/>
    </row>
    <row r="382" spans="1:10" x14ac:dyDescent="0.25">
      <c r="A382" s="10"/>
      <c r="B382" s="21" t="s">
        <v>165</v>
      </c>
      <c r="C382" s="11"/>
      <c r="D382" s="11"/>
      <c r="E382" s="11"/>
      <c r="F382" s="12"/>
      <c r="G382" s="11"/>
      <c r="H382" s="11"/>
      <c r="I382" s="11"/>
      <c r="J382" s="13"/>
    </row>
    <row r="383" spans="1:10" x14ac:dyDescent="0.25">
      <c r="A383" s="10"/>
      <c r="B383" s="11"/>
      <c r="C383" s="11"/>
      <c r="D383" s="11"/>
      <c r="E383" s="11"/>
      <c r="F383" s="12"/>
      <c r="G383" s="11"/>
      <c r="H383" s="11"/>
      <c r="I383" s="11"/>
      <c r="J383" s="13"/>
    </row>
    <row r="384" spans="1:10" x14ac:dyDescent="0.25">
      <c r="A384" s="10"/>
      <c r="B384" s="11" t="s">
        <v>163</v>
      </c>
      <c r="C384" s="11"/>
      <c r="D384" s="11"/>
      <c r="E384" s="11"/>
      <c r="F384" s="12"/>
      <c r="G384" s="11"/>
      <c r="H384" s="92"/>
      <c r="I384" s="11"/>
      <c r="J384" s="13"/>
    </row>
    <row r="385" spans="1:10" x14ac:dyDescent="0.25">
      <c r="A385" s="10"/>
      <c r="B385" s="11" t="s">
        <v>166</v>
      </c>
      <c r="C385" s="11"/>
      <c r="D385" s="11"/>
      <c r="E385" s="11"/>
      <c r="F385" s="12"/>
      <c r="G385" s="11"/>
      <c r="H385" s="92"/>
      <c r="I385" s="11"/>
      <c r="J385" s="13"/>
    </row>
    <row r="386" spans="1:10" x14ac:dyDescent="0.25">
      <c r="A386" s="10"/>
      <c r="B386" s="11" t="s">
        <v>167</v>
      </c>
      <c r="C386" s="11"/>
      <c r="D386" s="11"/>
      <c r="E386" s="11"/>
      <c r="F386" s="12"/>
      <c r="G386" s="11"/>
      <c r="H386" s="78"/>
      <c r="I386" s="11"/>
      <c r="J386" s="13"/>
    </row>
    <row r="387" spans="1:10" x14ac:dyDescent="0.25">
      <c r="A387" s="10"/>
      <c r="B387" s="11"/>
      <c r="C387" s="11"/>
      <c r="D387" s="11"/>
      <c r="E387" s="11"/>
      <c r="F387" s="12"/>
      <c r="G387" s="11"/>
      <c r="H387" s="11"/>
      <c r="I387" s="11"/>
      <c r="J387" s="13"/>
    </row>
    <row r="388" spans="1:10" x14ac:dyDescent="0.25">
      <c r="A388" s="10"/>
      <c r="B388" s="21" t="s">
        <v>168</v>
      </c>
      <c r="C388" s="11"/>
      <c r="D388" s="11"/>
      <c r="E388" s="11"/>
      <c r="F388" s="12"/>
      <c r="G388" s="11"/>
      <c r="H388" s="11"/>
      <c r="I388" s="11"/>
      <c r="J388" s="13"/>
    </row>
    <row r="389" spans="1:10" x14ac:dyDescent="0.25">
      <c r="A389" s="10"/>
      <c r="B389" s="11"/>
      <c r="C389" s="11"/>
      <c r="D389" s="11"/>
      <c r="E389" s="11"/>
      <c r="F389" s="12"/>
      <c r="G389" s="11"/>
      <c r="H389" s="11"/>
      <c r="I389" s="11"/>
      <c r="J389" s="13"/>
    </row>
    <row r="390" spans="1:10" x14ac:dyDescent="0.25">
      <c r="A390" s="10"/>
      <c r="B390" s="11" t="s">
        <v>163</v>
      </c>
      <c r="C390" s="11"/>
      <c r="D390" s="11"/>
      <c r="E390" s="11"/>
      <c r="F390" s="12"/>
      <c r="G390" s="11"/>
      <c r="H390" s="11"/>
      <c r="I390" s="92"/>
      <c r="J390" s="13"/>
    </row>
    <row r="391" spans="1:10" x14ac:dyDescent="0.25">
      <c r="A391" s="10"/>
      <c r="B391" s="11" t="str">
        <f>+B385</f>
        <v>Total assets dedicated to trailer department</v>
      </c>
      <c r="C391" s="11"/>
      <c r="D391" s="11"/>
      <c r="E391" s="11"/>
      <c r="F391" s="12"/>
      <c r="G391" s="11"/>
      <c r="H391" s="92"/>
      <c r="I391" s="11"/>
      <c r="J391" s="13"/>
    </row>
    <row r="392" spans="1:10" x14ac:dyDescent="0.25">
      <c r="A392" s="10"/>
      <c r="B392" s="11" t="str">
        <f>+B354</f>
        <v>Minimum acceptable rate of return on assets</v>
      </c>
      <c r="C392" s="11"/>
      <c r="D392" s="11"/>
      <c r="E392" s="11"/>
      <c r="F392" s="12"/>
      <c r="G392" s="11"/>
      <c r="H392" s="79"/>
      <c r="I392" s="11"/>
      <c r="J392" s="13"/>
    </row>
    <row r="393" spans="1:10" x14ac:dyDescent="0.25">
      <c r="A393" s="10"/>
      <c r="B393" s="11" t="s">
        <v>169</v>
      </c>
      <c r="C393" s="11"/>
      <c r="D393" s="11"/>
      <c r="E393" s="11"/>
      <c r="F393" s="12"/>
      <c r="G393" s="11"/>
      <c r="H393" s="11"/>
      <c r="I393" s="73"/>
      <c r="J393" s="13"/>
    </row>
    <row r="394" spans="1:10" x14ac:dyDescent="0.25">
      <c r="A394" s="29"/>
      <c r="B394" s="31" t="s">
        <v>170</v>
      </c>
      <c r="C394" s="31"/>
      <c r="D394" s="31"/>
      <c r="E394" s="31"/>
      <c r="F394" s="32"/>
      <c r="G394" s="31"/>
      <c r="H394" s="31"/>
      <c r="I394" s="92"/>
      <c r="J394" s="83"/>
    </row>
    <row r="396" spans="1:10" x14ac:dyDescent="0.25">
      <c r="A396" s="84"/>
      <c r="B396" s="6" t="s">
        <v>171</v>
      </c>
      <c r="C396" s="8"/>
      <c r="D396" s="8"/>
      <c r="E396" s="8"/>
      <c r="F396" s="82"/>
      <c r="G396" s="8"/>
      <c r="H396" s="8"/>
      <c r="I396" s="8"/>
      <c r="J396" s="9"/>
    </row>
    <row r="397" spans="1:10" x14ac:dyDescent="0.25">
      <c r="A397" s="10"/>
      <c r="B397" s="11"/>
      <c r="C397" s="11"/>
      <c r="D397" s="11"/>
      <c r="E397" s="11"/>
      <c r="F397" s="12"/>
      <c r="G397" s="11"/>
      <c r="H397" s="11"/>
      <c r="I397" s="11"/>
      <c r="J397" s="13"/>
    </row>
    <row r="398" spans="1:10" x14ac:dyDescent="0.25">
      <c r="A398" s="10"/>
      <c r="B398" s="21" t="str">
        <f>+B367</f>
        <v>Direct Materials</v>
      </c>
      <c r="C398" s="11"/>
      <c r="D398" s="11"/>
      <c r="E398" s="11"/>
      <c r="F398" s="12"/>
      <c r="G398" s="11"/>
      <c r="H398" s="91"/>
      <c r="I398" s="11"/>
      <c r="J398" s="13"/>
    </row>
    <row r="399" spans="1:10" x14ac:dyDescent="0.25">
      <c r="A399" s="10"/>
      <c r="B399" s="21" t="str">
        <f>+B368</f>
        <v>Direct Labor</v>
      </c>
      <c r="C399" s="11"/>
      <c r="D399" s="11"/>
      <c r="E399" s="11"/>
      <c r="F399" s="12"/>
      <c r="G399" s="11"/>
      <c r="H399" s="91"/>
      <c r="I399" s="11"/>
      <c r="J399" s="13"/>
    </row>
    <row r="400" spans="1:10" x14ac:dyDescent="0.25">
      <c r="A400" s="10"/>
      <c r="B400" s="21" t="s">
        <v>172</v>
      </c>
      <c r="C400" s="11"/>
      <c r="D400" s="11"/>
      <c r="E400" s="11"/>
      <c r="F400" s="12"/>
      <c r="G400" s="11"/>
      <c r="H400" s="91"/>
      <c r="I400" s="11"/>
      <c r="J400" s="13"/>
    </row>
    <row r="401" spans="1:10" x14ac:dyDescent="0.25">
      <c r="A401" s="10"/>
      <c r="B401" s="11"/>
      <c r="C401" s="11"/>
      <c r="D401" s="11"/>
      <c r="E401" s="11"/>
      <c r="F401" s="12"/>
      <c r="G401" s="11"/>
      <c r="H401" s="11"/>
      <c r="I401" s="11"/>
      <c r="J401" s="13"/>
    </row>
    <row r="402" spans="1:10" x14ac:dyDescent="0.25">
      <c r="A402" s="29"/>
      <c r="B402" s="30" t="s">
        <v>173</v>
      </c>
      <c r="C402" s="31"/>
      <c r="D402" s="31"/>
      <c r="E402" s="31"/>
      <c r="F402" s="32"/>
      <c r="G402" s="31"/>
      <c r="H402" s="31"/>
      <c r="I402" s="31"/>
      <c r="J402" s="83"/>
    </row>
    <row r="404" spans="1:10" ht="15.75" x14ac:dyDescent="0.25">
      <c r="B404" s="5" t="s">
        <v>174</v>
      </c>
      <c r="C404" s="8"/>
      <c r="D404" s="8"/>
      <c r="E404" s="8"/>
      <c r="F404" s="93"/>
      <c r="G404" s="94"/>
      <c r="H404" s="94"/>
      <c r="I404" s="94"/>
      <c r="J404" s="9"/>
    </row>
    <row r="405" spans="1:10" ht="15.75" x14ac:dyDescent="0.25">
      <c r="B405" s="95" t="s">
        <v>175</v>
      </c>
      <c r="C405" s="21"/>
      <c r="D405" s="21"/>
      <c r="E405" s="21"/>
      <c r="F405" s="96"/>
      <c r="G405" s="97"/>
      <c r="H405" s="97"/>
      <c r="I405" s="97"/>
      <c r="J405" s="13"/>
    </row>
    <row r="406" spans="1:10" x14ac:dyDescent="0.25">
      <c r="B406" s="95" t="s">
        <v>176</v>
      </c>
      <c r="C406" s="11"/>
      <c r="D406" s="11"/>
      <c r="E406" s="11"/>
      <c r="F406" s="12"/>
      <c r="G406" s="12"/>
      <c r="H406" s="12"/>
      <c r="I406" s="12"/>
      <c r="J406" s="13"/>
    </row>
    <row r="407" spans="1:10" x14ac:dyDescent="0.25">
      <c r="B407" s="10"/>
      <c r="C407" s="11"/>
      <c r="D407" s="11"/>
      <c r="E407" s="11"/>
      <c r="F407" s="12"/>
      <c r="G407" s="12"/>
      <c r="H407" s="12"/>
      <c r="I407" s="12"/>
      <c r="J407" s="13"/>
    </row>
    <row r="408" spans="1:10" x14ac:dyDescent="0.25">
      <c r="B408" s="95" t="s">
        <v>177</v>
      </c>
      <c r="C408" s="11"/>
      <c r="D408" s="11"/>
      <c r="E408" s="11"/>
      <c r="F408" s="12"/>
      <c r="G408" s="12"/>
      <c r="H408" s="12"/>
      <c r="I408" s="12"/>
      <c r="J408" s="13"/>
    </row>
    <row r="409" spans="1:10" x14ac:dyDescent="0.25">
      <c r="B409" s="95" t="s">
        <v>178</v>
      </c>
      <c r="C409" s="11"/>
      <c r="D409" s="11"/>
      <c r="E409" s="11"/>
      <c r="F409" s="12"/>
      <c r="G409" s="12"/>
      <c r="H409" s="12"/>
      <c r="I409" s="12"/>
      <c r="J409" s="13"/>
    </row>
    <row r="410" spans="1:10" x14ac:dyDescent="0.25">
      <c r="B410" s="95" t="s">
        <v>179</v>
      </c>
      <c r="C410" s="11"/>
      <c r="D410" s="11"/>
      <c r="E410" s="11"/>
      <c r="F410" s="12"/>
      <c r="G410" s="12"/>
      <c r="H410" s="12"/>
      <c r="I410" s="12"/>
      <c r="J410" s="13"/>
    </row>
    <row r="411" spans="1:10" x14ac:dyDescent="0.25">
      <c r="B411" s="95" t="s">
        <v>180</v>
      </c>
      <c r="C411" s="11"/>
      <c r="D411" s="11"/>
      <c r="E411" s="11"/>
      <c r="F411" s="12"/>
      <c r="G411" s="12"/>
      <c r="H411" s="12"/>
      <c r="I411" s="12"/>
      <c r="J411" s="13"/>
    </row>
    <row r="412" spans="1:10" x14ac:dyDescent="0.25">
      <c r="B412" s="95" t="s">
        <v>181</v>
      </c>
      <c r="C412" s="11"/>
      <c r="D412" s="11"/>
      <c r="E412" s="11"/>
      <c r="F412" s="12"/>
      <c r="G412" s="12"/>
      <c r="H412" s="12"/>
      <c r="I412" s="12"/>
      <c r="J412" s="13"/>
    </row>
    <row r="413" spans="1:10" x14ac:dyDescent="0.25">
      <c r="B413" s="95" t="s">
        <v>182</v>
      </c>
      <c r="C413" s="11"/>
      <c r="D413" s="11"/>
      <c r="E413" s="11"/>
      <c r="F413" s="12"/>
      <c r="G413" s="12"/>
      <c r="H413" s="12"/>
      <c r="I413" s="12"/>
      <c r="J413" s="13"/>
    </row>
    <row r="414" spans="1:10" x14ac:dyDescent="0.25">
      <c r="B414" s="95" t="s">
        <v>183</v>
      </c>
      <c r="C414" s="11"/>
      <c r="D414" s="11"/>
      <c r="E414" s="11"/>
      <c r="F414" s="12"/>
      <c r="G414" s="12"/>
      <c r="H414" s="12"/>
      <c r="I414" s="12"/>
      <c r="J414" s="13"/>
    </row>
    <row r="415" spans="1:10" x14ac:dyDescent="0.25">
      <c r="B415" s="98" t="s">
        <v>184</v>
      </c>
      <c r="C415" s="31"/>
      <c r="D415" s="31"/>
      <c r="E415" s="31"/>
      <c r="F415" s="32"/>
      <c r="G415" s="32"/>
      <c r="H415" s="32"/>
      <c r="I415" s="32"/>
      <c r="J415" s="83"/>
    </row>
    <row r="426" spans="2:9" ht="21" x14ac:dyDescent="0.35">
      <c r="B426" s="3"/>
      <c r="F426" s="99"/>
      <c r="G426" s="100"/>
      <c r="H426" s="100"/>
      <c r="I426" s="100"/>
    </row>
    <row r="427" spans="2:9" ht="21" x14ac:dyDescent="0.35">
      <c r="B427" s="3"/>
      <c r="F427" s="101"/>
      <c r="G427" s="102"/>
      <c r="H427" s="102"/>
      <c r="I427" s="102"/>
    </row>
    <row r="428" spans="2:9" x14ac:dyDescent="0.25">
      <c r="B428" s="34"/>
      <c r="G428" s="2"/>
      <c r="H428" s="2"/>
      <c r="I428" s="2"/>
    </row>
    <row r="429" spans="2:9" x14ac:dyDescent="0.25">
      <c r="B429" s="34"/>
      <c r="G429" s="2"/>
      <c r="H429" s="2"/>
      <c r="I429" s="2"/>
    </row>
    <row r="430" spans="2:9" x14ac:dyDescent="0.25">
      <c r="F430" s="103"/>
      <c r="G430" s="103"/>
      <c r="H430" s="103"/>
      <c r="I430" s="103"/>
    </row>
    <row r="431" spans="2:9" x14ac:dyDescent="0.25">
      <c r="F431" s="103"/>
      <c r="G431" s="103"/>
      <c r="H431" s="103"/>
      <c r="I431" s="103"/>
    </row>
    <row r="432" spans="2:9" x14ac:dyDescent="0.25">
      <c r="F432" s="103"/>
      <c r="G432" s="103"/>
      <c r="H432" s="103"/>
      <c r="I432" s="103"/>
    </row>
    <row r="433" spans="2:9" x14ac:dyDescent="0.25">
      <c r="B433" s="34"/>
      <c r="F433" s="103"/>
      <c r="G433" s="103"/>
      <c r="H433" s="103"/>
      <c r="I433" s="103"/>
    </row>
    <row r="434" spans="2:9" x14ac:dyDescent="0.25">
      <c r="F434" s="103"/>
      <c r="G434" s="103"/>
      <c r="H434" s="103"/>
      <c r="I434" s="103"/>
    </row>
    <row r="435" spans="2:9" x14ac:dyDescent="0.25">
      <c r="B435" s="34"/>
      <c r="F435" s="103"/>
      <c r="G435" s="103"/>
      <c r="H435" s="103"/>
      <c r="I435" s="103"/>
    </row>
    <row r="436" spans="2:9" x14ac:dyDescent="0.25">
      <c r="F436" s="103"/>
      <c r="G436" s="103"/>
      <c r="H436" s="103"/>
      <c r="I436" s="103"/>
    </row>
    <row r="437" spans="2:9" x14ac:dyDescent="0.25">
      <c r="F437" s="103"/>
      <c r="G437" s="103"/>
      <c r="H437" s="103"/>
      <c r="I437" s="103"/>
    </row>
    <row r="438" spans="2:9" x14ac:dyDescent="0.25">
      <c r="F438" s="103"/>
      <c r="G438" s="103"/>
      <c r="H438" s="103"/>
      <c r="I438" s="103"/>
    </row>
    <row r="439" spans="2:9" x14ac:dyDescent="0.25">
      <c r="F439" s="103"/>
      <c r="G439" s="103"/>
      <c r="H439" s="103"/>
      <c r="I439" s="103"/>
    </row>
    <row r="440" spans="2:9" x14ac:dyDescent="0.25">
      <c r="F440" s="103"/>
      <c r="G440" s="103"/>
      <c r="H440" s="103"/>
      <c r="I440" s="103"/>
    </row>
    <row r="441" spans="2:9" x14ac:dyDescent="0.25">
      <c r="B441" s="34"/>
      <c r="F441" s="103"/>
      <c r="G441" s="103"/>
      <c r="H441" s="103"/>
      <c r="I441" s="103"/>
    </row>
    <row r="442" spans="2:9" x14ac:dyDescent="0.25">
      <c r="F442" s="103"/>
      <c r="G442" s="103"/>
      <c r="H442" s="103"/>
      <c r="I442" s="103"/>
    </row>
    <row r="443" spans="2:9" x14ac:dyDescent="0.25">
      <c r="B443" s="34"/>
      <c r="F443" s="103"/>
      <c r="G443" s="103"/>
      <c r="H443" s="103"/>
      <c r="I443" s="103"/>
    </row>
    <row r="444" spans="2:9" x14ac:dyDescent="0.25">
      <c r="F444" s="103"/>
      <c r="G444" s="103"/>
      <c r="H444" s="103"/>
      <c r="I444" s="103"/>
    </row>
    <row r="445" spans="2:9" x14ac:dyDescent="0.25">
      <c r="F445" s="103"/>
      <c r="G445" s="103"/>
      <c r="H445" s="103"/>
      <c r="I445" s="103"/>
    </row>
    <row r="446" spans="2:9" x14ac:dyDescent="0.25">
      <c r="F446" s="103"/>
      <c r="G446" s="103"/>
      <c r="H446" s="103"/>
      <c r="I446" s="103"/>
    </row>
    <row r="447" spans="2:9" x14ac:dyDescent="0.25">
      <c r="B447" s="34"/>
      <c r="F447" s="103"/>
      <c r="G447" s="103"/>
      <c r="H447" s="103"/>
      <c r="I447" s="103"/>
    </row>
    <row r="448" spans="2:9" x14ac:dyDescent="0.25">
      <c r="G448" s="2"/>
      <c r="H448" s="2"/>
      <c r="I448" s="2"/>
    </row>
    <row r="457" spans="2:9" ht="15.75" x14ac:dyDescent="0.25">
      <c r="F457" s="99"/>
      <c r="G457" s="100"/>
      <c r="H457" s="100"/>
      <c r="I457" s="100"/>
    </row>
    <row r="458" spans="2:9" ht="15.75" x14ac:dyDescent="0.25">
      <c r="B458" s="34"/>
      <c r="C458" s="34"/>
      <c r="D458" s="34"/>
      <c r="E458" s="34"/>
      <c r="F458" s="101"/>
      <c r="G458" s="102"/>
      <c r="H458" s="102"/>
      <c r="I458" s="102"/>
    </row>
    <row r="459" spans="2:9" x14ac:dyDescent="0.25">
      <c r="G459" s="2"/>
      <c r="H459" s="2"/>
      <c r="I459" s="2"/>
    </row>
    <row r="460" spans="2:9" x14ac:dyDescent="0.25">
      <c r="G460" s="2"/>
      <c r="H460" s="2"/>
      <c r="I460" s="2"/>
    </row>
    <row r="461" spans="2:9" x14ac:dyDescent="0.25">
      <c r="G461" s="2"/>
      <c r="H461" s="2"/>
      <c r="I461" s="2"/>
    </row>
    <row r="462" spans="2:9" x14ac:dyDescent="0.25">
      <c r="G462" s="2"/>
      <c r="H462" s="2"/>
      <c r="I462" s="2"/>
    </row>
    <row r="463" spans="2:9" x14ac:dyDescent="0.25">
      <c r="G463" s="2"/>
      <c r="H463" s="2"/>
      <c r="I463" s="2"/>
    </row>
    <row r="464" spans="2:9" x14ac:dyDescent="0.25">
      <c r="G464" s="2"/>
      <c r="H464" s="2"/>
      <c r="I464" s="2"/>
    </row>
    <row r="465" spans="2:9" x14ac:dyDescent="0.25">
      <c r="G465" s="2"/>
      <c r="H465" s="2"/>
      <c r="I465" s="2"/>
    </row>
    <row r="466" spans="2:9" x14ac:dyDescent="0.25">
      <c r="G466" s="2"/>
      <c r="H466" s="2"/>
      <c r="I466" s="2"/>
    </row>
    <row r="467" spans="2:9" x14ac:dyDescent="0.25">
      <c r="G467" s="2"/>
      <c r="H467" s="2"/>
      <c r="I467" s="2"/>
    </row>
    <row r="468" spans="2:9" x14ac:dyDescent="0.25">
      <c r="G468" s="2"/>
      <c r="H468" s="2"/>
      <c r="I468" s="2"/>
    </row>
    <row r="469" spans="2:9" x14ac:dyDescent="0.25">
      <c r="G469" s="2"/>
      <c r="H469" s="2"/>
      <c r="I469" s="2"/>
    </row>
    <row r="470" spans="2:9" x14ac:dyDescent="0.25">
      <c r="G470" s="2"/>
      <c r="H470" s="2"/>
      <c r="I470" s="2"/>
    </row>
    <row r="471" spans="2:9" x14ac:dyDescent="0.25">
      <c r="G471" s="2"/>
      <c r="H471" s="2"/>
      <c r="I471" s="2"/>
    </row>
    <row r="472" spans="2:9" x14ac:dyDescent="0.25">
      <c r="G472" s="2"/>
      <c r="H472" s="2"/>
      <c r="I472" s="2"/>
    </row>
    <row r="473" spans="2:9" ht="21" x14ac:dyDescent="0.35">
      <c r="B473" s="3"/>
      <c r="F473" s="99"/>
      <c r="G473" s="100"/>
      <c r="H473" s="100"/>
      <c r="I473" s="100"/>
    </row>
    <row r="474" spans="2:9" ht="21" x14ac:dyDescent="0.35">
      <c r="B474" s="3"/>
      <c r="F474" s="101"/>
      <c r="G474" s="102"/>
      <c r="H474" s="102"/>
      <c r="I474" s="102"/>
    </row>
    <row r="475" spans="2:9" x14ac:dyDescent="0.25">
      <c r="B475" s="34"/>
      <c r="G475" s="2"/>
      <c r="H475" s="2"/>
      <c r="I475" s="2"/>
    </row>
    <row r="476" spans="2:9" x14ac:dyDescent="0.25">
      <c r="B476" s="34"/>
      <c r="G476" s="2"/>
      <c r="H476" s="2"/>
      <c r="I476" s="2"/>
    </row>
    <row r="477" spans="2:9" x14ac:dyDescent="0.25">
      <c r="F477" s="103"/>
      <c r="G477" s="103"/>
      <c r="H477" s="103"/>
      <c r="I477" s="103"/>
    </row>
    <row r="478" spans="2:9" x14ac:dyDescent="0.25">
      <c r="F478" s="103"/>
      <c r="G478" s="103"/>
      <c r="H478" s="103"/>
      <c r="I478" s="103"/>
    </row>
    <row r="479" spans="2:9" x14ac:dyDescent="0.25">
      <c r="F479" s="103"/>
      <c r="G479" s="103"/>
      <c r="H479" s="103"/>
      <c r="I479" s="103"/>
    </row>
    <row r="480" spans="2:9" x14ac:dyDescent="0.25">
      <c r="B480" s="34"/>
      <c r="F480" s="103"/>
      <c r="G480" s="103"/>
      <c r="H480" s="103"/>
      <c r="I480" s="103"/>
    </row>
    <row r="481" spans="2:9" x14ac:dyDescent="0.25">
      <c r="F481" s="103"/>
      <c r="G481" s="103"/>
      <c r="H481" s="103"/>
      <c r="I481" s="103"/>
    </row>
    <row r="482" spans="2:9" x14ac:dyDescent="0.25">
      <c r="B482" s="34"/>
      <c r="F482" s="103"/>
      <c r="G482" s="103"/>
      <c r="H482" s="103"/>
      <c r="I482" s="103"/>
    </row>
    <row r="483" spans="2:9" x14ac:dyDescent="0.25">
      <c r="F483" s="103"/>
      <c r="G483" s="103"/>
      <c r="H483" s="103"/>
      <c r="I483" s="103"/>
    </row>
    <row r="484" spans="2:9" x14ac:dyDescent="0.25">
      <c r="F484" s="103"/>
      <c r="G484" s="103"/>
      <c r="H484" s="103"/>
      <c r="I484" s="103"/>
    </row>
    <row r="485" spans="2:9" x14ac:dyDescent="0.25">
      <c r="F485" s="103"/>
      <c r="G485" s="103"/>
      <c r="H485" s="103"/>
      <c r="I485" s="103"/>
    </row>
    <row r="486" spans="2:9" x14ac:dyDescent="0.25">
      <c r="F486" s="103"/>
      <c r="G486" s="103"/>
      <c r="H486" s="103"/>
      <c r="I486" s="103"/>
    </row>
    <row r="487" spans="2:9" x14ac:dyDescent="0.25">
      <c r="F487" s="103"/>
      <c r="G487" s="103"/>
      <c r="H487" s="103"/>
      <c r="I487" s="103"/>
    </row>
    <row r="488" spans="2:9" x14ac:dyDescent="0.25">
      <c r="B488" s="34"/>
      <c r="F488" s="103"/>
      <c r="G488" s="103"/>
      <c r="H488" s="103"/>
      <c r="I488" s="103"/>
    </row>
    <row r="489" spans="2:9" x14ac:dyDescent="0.25">
      <c r="F489" s="103"/>
      <c r="G489" s="103"/>
      <c r="H489" s="103"/>
      <c r="I489" s="103"/>
    </row>
    <row r="490" spans="2:9" x14ac:dyDescent="0.25">
      <c r="B490" s="34"/>
      <c r="F490" s="103"/>
      <c r="G490" s="103"/>
      <c r="H490" s="103"/>
      <c r="I490" s="103"/>
    </row>
    <row r="491" spans="2:9" x14ac:dyDescent="0.25">
      <c r="F491" s="103"/>
      <c r="G491" s="103"/>
      <c r="H491" s="103"/>
      <c r="I491" s="103"/>
    </row>
    <row r="492" spans="2:9" x14ac:dyDescent="0.25">
      <c r="F492" s="103"/>
      <c r="G492" s="103"/>
      <c r="H492" s="103"/>
      <c r="I492" s="103"/>
    </row>
    <row r="493" spans="2:9" x14ac:dyDescent="0.25">
      <c r="F493" s="103"/>
      <c r="G493" s="103"/>
      <c r="H493" s="103"/>
      <c r="I493" s="103"/>
    </row>
    <row r="494" spans="2:9" x14ac:dyDescent="0.25">
      <c r="B494" s="34"/>
      <c r="F494" s="103"/>
      <c r="G494" s="103"/>
      <c r="H494" s="103"/>
      <c r="I494" s="103"/>
    </row>
    <row r="495" spans="2:9" x14ac:dyDescent="0.25">
      <c r="G495" s="2"/>
      <c r="H495" s="2"/>
      <c r="I495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K0waB</dc:creator>
  <cp:lastModifiedBy>k0wabunga1974@outlook.com</cp:lastModifiedBy>
  <dcterms:created xsi:type="dcterms:W3CDTF">2022-11-01T18:56:40Z</dcterms:created>
  <dcterms:modified xsi:type="dcterms:W3CDTF">2023-12-31T17:20:29Z</dcterms:modified>
</cp:coreProperties>
</file>